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240" yWindow="135" windowWidth="20115" windowHeight="7935" activeTab="8"/>
  </bookViews>
  <sheets>
    <sheet name="Mars13" sheetId="1" r:id="rId1"/>
    <sheet name="Avril13" sheetId="2" r:id="rId2"/>
    <sheet name="Mai13" sheetId="3" r:id="rId3"/>
    <sheet name="Juin13" sheetId="7" r:id="rId4"/>
    <sheet name="Juillet13" sheetId="8" r:id="rId5"/>
    <sheet name="Août13" sheetId="10" r:id="rId6"/>
    <sheet name="Septembre13" sheetId="11" r:id="rId7"/>
    <sheet name="evolution CA" sheetId="5" r:id="rId8"/>
    <sheet name="Relevé" sheetId="9" r:id="rId9"/>
  </sheets>
  <definedNames>
    <definedName name="_xlnm.Print_Area" localSheetId="4">Juillet13!$D$1:$V$83</definedName>
    <definedName name="_xlnm.Print_Area" localSheetId="2">'Mai13'!$D$1:$V$83</definedName>
  </definedNames>
  <calcPr calcId="145621"/>
</workbook>
</file>

<file path=xl/calcChain.xml><?xml version="1.0" encoding="utf-8"?>
<calcChain xmlns="http://schemas.openxmlformats.org/spreadsheetml/2006/main">
  <c r="D2" i="9" l="1"/>
  <c r="D26" i="9"/>
  <c r="D49" i="9"/>
  <c r="C8" i="9"/>
  <c r="L45" i="11"/>
  <c r="L47" i="11"/>
  <c r="L50" i="11"/>
  <c r="O50" i="11"/>
  <c r="O47" i="11"/>
  <c r="O45" i="11"/>
  <c r="R45" i="11"/>
  <c r="R47" i="11"/>
  <c r="R50" i="11"/>
  <c r="R52" i="11" s="1"/>
  <c r="R54" i="11" s="1"/>
  <c r="U50" i="11"/>
  <c r="U47" i="11"/>
  <c r="U45" i="11"/>
  <c r="U43" i="11"/>
  <c r="R43" i="11"/>
  <c r="O43" i="11"/>
  <c r="L43" i="11"/>
  <c r="L41" i="11"/>
  <c r="O41" i="11"/>
  <c r="R41" i="11"/>
  <c r="U41" i="11"/>
  <c r="U39" i="11"/>
  <c r="R39" i="11"/>
  <c r="O39" i="11"/>
  <c r="L39" i="11"/>
  <c r="U36" i="11"/>
  <c r="R36" i="11"/>
  <c r="O36" i="11"/>
  <c r="L36" i="11"/>
  <c r="L34" i="11"/>
  <c r="O34" i="11"/>
  <c r="R34" i="11"/>
  <c r="U34" i="11"/>
  <c r="U32" i="11"/>
  <c r="R32" i="11"/>
  <c r="O32" i="11"/>
  <c r="L32" i="11"/>
  <c r="L30" i="11"/>
  <c r="O30" i="11"/>
  <c r="R30" i="11"/>
  <c r="U30" i="11"/>
  <c r="U28" i="11"/>
  <c r="R28" i="11"/>
  <c r="O28" i="11"/>
  <c r="L28" i="11"/>
  <c r="I28" i="11"/>
  <c r="I30" i="11"/>
  <c r="I32" i="11"/>
  <c r="I34" i="11"/>
  <c r="I36" i="11"/>
  <c r="I39" i="11"/>
  <c r="I41" i="11"/>
  <c r="I43" i="11"/>
  <c r="I45" i="11"/>
  <c r="I47" i="11"/>
  <c r="I50" i="11"/>
  <c r="F50" i="11"/>
  <c r="F47" i="11"/>
  <c r="F45" i="11"/>
  <c r="F43" i="11"/>
  <c r="F41" i="11"/>
  <c r="F39" i="11"/>
  <c r="F36" i="11"/>
  <c r="F34" i="11"/>
  <c r="F32" i="11"/>
  <c r="F30" i="11"/>
  <c r="F28" i="11"/>
  <c r="U25" i="11"/>
  <c r="U23" i="11"/>
  <c r="U21" i="11"/>
  <c r="U19" i="11"/>
  <c r="U17" i="11"/>
  <c r="R25" i="11"/>
  <c r="R23" i="11"/>
  <c r="R21" i="11"/>
  <c r="R19" i="11"/>
  <c r="R17" i="11"/>
  <c r="O25" i="11"/>
  <c r="O23" i="11"/>
  <c r="O21" i="11"/>
  <c r="O19" i="11"/>
  <c r="O17" i="11"/>
  <c r="L25" i="11"/>
  <c r="L23" i="11"/>
  <c r="L21" i="11"/>
  <c r="L19" i="11"/>
  <c r="L17" i="11"/>
  <c r="I25" i="11"/>
  <c r="I23" i="11"/>
  <c r="I21" i="11"/>
  <c r="I19" i="11"/>
  <c r="I17" i="11"/>
  <c r="F25" i="11"/>
  <c r="F23" i="11"/>
  <c r="F21" i="11"/>
  <c r="F19" i="11"/>
  <c r="F17" i="11"/>
  <c r="U14" i="11"/>
  <c r="R14" i="11"/>
  <c r="O14" i="11"/>
  <c r="L14" i="11"/>
  <c r="I14" i="11"/>
  <c r="F14" i="11"/>
  <c r="F12" i="11"/>
  <c r="I12" i="11"/>
  <c r="L12" i="11"/>
  <c r="O12" i="11"/>
  <c r="R12" i="11"/>
  <c r="U12" i="11"/>
  <c r="U10" i="11"/>
  <c r="R10" i="11"/>
  <c r="O10" i="11"/>
  <c r="L10" i="11"/>
  <c r="I10" i="11"/>
  <c r="F10" i="11"/>
  <c r="F8" i="11"/>
  <c r="I8" i="11"/>
  <c r="L8" i="11"/>
  <c r="O8" i="11"/>
  <c r="R8" i="11"/>
  <c r="U8" i="11"/>
  <c r="U6" i="11"/>
  <c r="R6" i="11"/>
  <c r="O6" i="11"/>
  <c r="L6" i="11"/>
  <c r="I6" i="11"/>
  <c r="F6" i="11"/>
  <c r="F52" i="11" s="1"/>
  <c r="C9" i="11"/>
  <c r="B9" i="11"/>
  <c r="A9" i="11"/>
  <c r="C11" i="11"/>
  <c r="B11" i="11"/>
  <c r="A11" i="11"/>
  <c r="C7" i="11"/>
  <c r="B7" i="11"/>
  <c r="A7" i="11"/>
  <c r="C49" i="11"/>
  <c r="B49" i="11"/>
  <c r="A49" i="11"/>
  <c r="C48" i="11"/>
  <c r="B48" i="11"/>
  <c r="A48" i="11"/>
  <c r="C46" i="11"/>
  <c r="B46" i="11"/>
  <c r="A46" i="11"/>
  <c r="C44" i="11"/>
  <c r="B44" i="11"/>
  <c r="A44" i="11"/>
  <c r="C42" i="11"/>
  <c r="B42" i="11"/>
  <c r="A42" i="11"/>
  <c r="C40" i="11"/>
  <c r="B40" i="11"/>
  <c r="A40" i="11"/>
  <c r="C38" i="11"/>
  <c r="B38" i="11"/>
  <c r="A38" i="11"/>
  <c r="C37" i="11"/>
  <c r="B37" i="11"/>
  <c r="A37" i="11"/>
  <c r="C35" i="11"/>
  <c r="B35" i="11"/>
  <c r="A35" i="11"/>
  <c r="C33" i="11"/>
  <c r="B33" i="11"/>
  <c r="A33" i="11"/>
  <c r="C31" i="11"/>
  <c r="B31" i="11"/>
  <c r="A31" i="11"/>
  <c r="C29" i="11"/>
  <c r="B29" i="11"/>
  <c r="A29" i="11"/>
  <c r="C27" i="11"/>
  <c r="B27" i="11"/>
  <c r="A27" i="11"/>
  <c r="C26" i="11"/>
  <c r="B26" i="11"/>
  <c r="A26" i="11"/>
  <c r="C24" i="11"/>
  <c r="B24" i="11"/>
  <c r="A24" i="11"/>
  <c r="C22" i="11"/>
  <c r="B22" i="11"/>
  <c r="A22" i="11"/>
  <c r="C20" i="11"/>
  <c r="B20" i="11"/>
  <c r="A20" i="11"/>
  <c r="C18" i="11"/>
  <c r="B18" i="11"/>
  <c r="A18" i="11"/>
  <c r="C16" i="11"/>
  <c r="B16" i="11"/>
  <c r="A16" i="11"/>
  <c r="C15" i="11"/>
  <c r="B15" i="11"/>
  <c r="A15" i="11"/>
  <c r="C13" i="11"/>
  <c r="B13" i="11"/>
  <c r="A13" i="11"/>
  <c r="C5" i="11"/>
  <c r="B5" i="11"/>
  <c r="A5" i="11"/>
  <c r="C4" i="11"/>
  <c r="B4" i="11"/>
  <c r="A4" i="11"/>
  <c r="C3" i="11"/>
  <c r="B3" i="11"/>
  <c r="A3" i="11"/>
  <c r="C2" i="11"/>
  <c r="B2" i="11"/>
  <c r="A2" i="11"/>
  <c r="C1" i="11"/>
  <c r="B1" i="11"/>
  <c r="A1" i="11"/>
  <c r="C4" i="10"/>
  <c r="C5" i="10"/>
  <c r="C7" i="10"/>
  <c r="C9" i="10"/>
  <c r="C10" i="10"/>
  <c r="C12" i="10"/>
  <c r="C14" i="10"/>
  <c r="C16" i="10"/>
  <c r="C18" i="10"/>
  <c r="C20" i="10"/>
  <c r="C21" i="10"/>
  <c r="C23" i="10"/>
  <c r="C25" i="10"/>
  <c r="C27" i="10"/>
  <c r="C29" i="10"/>
  <c r="C31" i="10"/>
  <c r="C32" i="10"/>
  <c r="C34" i="10"/>
  <c r="C36" i="10"/>
  <c r="C38" i="10"/>
  <c r="C40" i="10"/>
  <c r="C42" i="10"/>
  <c r="C43" i="10"/>
  <c r="C45" i="10"/>
  <c r="C47" i="10"/>
  <c r="C49" i="10"/>
  <c r="C51" i="10"/>
  <c r="C1" i="10"/>
  <c r="C2" i="10"/>
  <c r="C3" i="10"/>
  <c r="B4" i="10"/>
  <c r="B5" i="10"/>
  <c r="B7" i="10"/>
  <c r="B9" i="10"/>
  <c r="B10" i="10"/>
  <c r="B12" i="10"/>
  <c r="B14" i="10"/>
  <c r="B16" i="10"/>
  <c r="B18" i="10"/>
  <c r="B20" i="10"/>
  <c r="B21" i="10"/>
  <c r="B23" i="10"/>
  <c r="B25" i="10"/>
  <c r="B27" i="10"/>
  <c r="B29" i="10"/>
  <c r="B31" i="10"/>
  <c r="B32" i="10"/>
  <c r="B34" i="10"/>
  <c r="B36" i="10"/>
  <c r="B38" i="10"/>
  <c r="B40" i="10"/>
  <c r="B42" i="10"/>
  <c r="B43" i="10"/>
  <c r="B45" i="10"/>
  <c r="B47" i="10"/>
  <c r="B49" i="10"/>
  <c r="B51" i="10"/>
  <c r="B1" i="10"/>
  <c r="B2" i="10"/>
  <c r="B3" i="10"/>
  <c r="A1" i="10"/>
  <c r="A2" i="10"/>
  <c r="A4" i="10"/>
  <c r="A5" i="10"/>
  <c r="A7" i="10"/>
  <c r="A9" i="10"/>
  <c r="A10" i="10"/>
  <c r="A12" i="10"/>
  <c r="A14" i="10"/>
  <c r="A16" i="10"/>
  <c r="A18" i="10"/>
  <c r="A20" i="10"/>
  <c r="A21" i="10"/>
  <c r="A23" i="10"/>
  <c r="A25" i="10"/>
  <c r="A27" i="10"/>
  <c r="A29" i="10"/>
  <c r="A31" i="10"/>
  <c r="A32" i="10"/>
  <c r="A34" i="10"/>
  <c r="A36" i="10"/>
  <c r="A38" i="10"/>
  <c r="A40" i="10"/>
  <c r="A42" i="10"/>
  <c r="A43" i="10"/>
  <c r="A45" i="10"/>
  <c r="A47" i="10"/>
  <c r="A49" i="10"/>
  <c r="A51" i="10"/>
  <c r="A3" i="10"/>
  <c r="U52" i="11" l="1"/>
  <c r="U54" i="11" s="1"/>
  <c r="I52" i="11"/>
  <c r="I54" i="11" s="1"/>
  <c r="O52" i="11"/>
  <c r="O54" i="11" s="1"/>
  <c r="L52" i="11"/>
  <c r="F54" i="11"/>
  <c r="F52" i="10"/>
  <c r="F50" i="10"/>
  <c r="I52" i="10"/>
  <c r="I50" i="10"/>
  <c r="L52" i="10"/>
  <c r="L50" i="10"/>
  <c r="O52" i="10"/>
  <c r="O50" i="10"/>
  <c r="R50" i="10"/>
  <c r="R52" i="10"/>
  <c r="U52" i="10"/>
  <c r="U50" i="10"/>
  <c r="U48" i="10"/>
  <c r="R48" i="10"/>
  <c r="O48" i="10"/>
  <c r="L48" i="10"/>
  <c r="I48" i="10"/>
  <c r="F48" i="10"/>
  <c r="F46" i="10"/>
  <c r="I46" i="10"/>
  <c r="L46" i="10"/>
  <c r="O46" i="10"/>
  <c r="R46" i="10"/>
  <c r="U46" i="10"/>
  <c r="U44" i="10"/>
  <c r="R44" i="10"/>
  <c r="O44" i="10"/>
  <c r="L44" i="10"/>
  <c r="I44" i="10"/>
  <c r="F44" i="10"/>
  <c r="U41" i="10"/>
  <c r="U39" i="10"/>
  <c r="U37" i="10"/>
  <c r="U35" i="10"/>
  <c r="U33" i="10"/>
  <c r="R41" i="10"/>
  <c r="R39" i="10"/>
  <c r="R37" i="10"/>
  <c r="R35" i="10"/>
  <c r="R33" i="10"/>
  <c r="O33" i="10"/>
  <c r="O35" i="10"/>
  <c r="O37" i="10"/>
  <c r="O39" i="10"/>
  <c r="O41" i="10"/>
  <c r="L41" i="10"/>
  <c r="L39" i="10"/>
  <c r="L37" i="10"/>
  <c r="L35" i="10"/>
  <c r="L33" i="10"/>
  <c r="I33" i="10"/>
  <c r="I35" i="10"/>
  <c r="I37" i="10"/>
  <c r="I39" i="10"/>
  <c r="I41" i="10"/>
  <c r="F41" i="10"/>
  <c r="F39" i="10"/>
  <c r="F37" i="10"/>
  <c r="F35" i="10"/>
  <c r="F33" i="10"/>
  <c r="R24" i="10"/>
  <c r="R26" i="10"/>
  <c r="R28" i="10"/>
  <c r="R30" i="10"/>
  <c r="U30" i="10"/>
  <c r="U28" i="10"/>
  <c r="U26" i="10"/>
  <c r="U24" i="10"/>
  <c r="U22" i="10"/>
  <c r="R22" i="10"/>
  <c r="O22" i="10"/>
  <c r="O24" i="10"/>
  <c r="O26" i="10"/>
  <c r="O28" i="10"/>
  <c r="O30" i="10"/>
  <c r="L30" i="10"/>
  <c r="L28" i="10"/>
  <c r="L26" i="10"/>
  <c r="L24" i="10"/>
  <c r="L22" i="10"/>
  <c r="I22" i="10"/>
  <c r="I24" i="10"/>
  <c r="I26" i="10"/>
  <c r="I28" i="10"/>
  <c r="I30" i="10"/>
  <c r="F30" i="10"/>
  <c r="F28" i="10"/>
  <c r="F26" i="10"/>
  <c r="F24" i="10"/>
  <c r="F22" i="10"/>
  <c r="R11" i="10"/>
  <c r="R13" i="10"/>
  <c r="R15" i="10"/>
  <c r="R17" i="10"/>
  <c r="R19" i="10"/>
  <c r="U19" i="10"/>
  <c r="U17" i="10"/>
  <c r="U15" i="10"/>
  <c r="U13" i="10"/>
  <c r="U11" i="10"/>
  <c r="U8" i="10"/>
  <c r="R8" i="10"/>
  <c r="O8" i="10"/>
  <c r="O11" i="10"/>
  <c r="O13" i="10"/>
  <c r="O15" i="10"/>
  <c r="O17" i="10"/>
  <c r="O19" i="10"/>
  <c r="L19" i="10"/>
  <c r="L17" i="10"/>
  <c r="L15" i="10"/>
  <c r="L13" i="10"/>
  <c r="L11" i="10"/>
  <c r="L8" i="10"/>
  <c r="I8" i="10"/>
  <c r="I11" i="10"/>
  <c r="I13" i="10"/>
  <c r="I15" i="10"/>
  <c r="I17" i="10"/>
  <c r="I19" i="10"/>
  <c r="F19" i="10"/>
  <c r="F17" i="10"/>
  <c r="F15" i="10"/>
  <c r="F13" i="10"/>
  <c r="F11" i="10"/>
  <c r="F8" i="10"/>
  <c r="U6" i="10"/>
  <c r="R6" i="10"/>
  <c r="O6" i="10"/>
  <c r="L6" i="10"/>
  <c r="I6" i="10"/>
  <c r="F6" i="10"/>
  <c r="U54" i="10"/>
  <c r="U56" i="10" s="1"/>
  <c r="W83" i="8"/>
  <c r="U28" i="8"/>
  <c r="U30" i="8"/>
  <c r="U32" i="8"/>
  <c r="U34" i="8"/>
  <c r="U36" i="8"/>
  <c r="U39" i="8"/>
  <c r="U41" i="8"/>
  <c r="U43" i="8"/>
  <c r="C43" i="8" s="1"/>
  <c r="U45" i="8"/>
  <c r="U47" i="8"/>
  <c r="U50" i="8"/>
  <c r="C50" i="8" s="1"/>
  <c r="U52" i="8"/>
  <c r="U54" i="8"/>
  <c r="R54" i="8"/>
  <c r="R52" i="8"/>
  <c r="R50" i="8"/>
  <c r="R47" i="8"/>
  <c r="R45" i="8"/>
  <c r="R43" i="8"/>
  <c r="R41" i="8"/>
  <c r="R39" i="8"/>
  <c r="R36" i="8"/>
  <c r="R34" i="8"/>
  <c r="R32" i="8"/>
  <c r="R30" i="8"/>
  <c r="R28" i="8"/>
  <c r="O54" i="8"/>
  <c r="O52" i="8"/>
  <c r="O50" i="8"/>
  <c r="O47" i="8"/>
  <c r="O45" i="8"/>
  <c r="O43" i="8"/>
  <c r="O41" i="8"/>
  <c r="O39" i="8"/>
  <c r="O36" i="8"/>
  <c r="O34" i="8"/>
  <c r="O32" i="8"/>
  <c r="O30" i="8"/>
  <c r="O28" i="8"/>
  <c r="L28" i="8"/>
  <c r="L30" i="8"/>
  <c r="L32" i="8"/>
  <c r="L34" i="8"/>
  <c r="L36" i="8"/>
  <c r="L39" i="8"/>
  <c r="L41" i="8"/>
  <c r="L43" i="8"/>
  <c r="L45" i="8"/>
  <c r="L47" i="8"/>
  <c r="L50" i="8"/>
  <c r="L52" i="8"/>
  <c r="L54" i="8"/>
  <c r="I54" i="8"/>
  <c r="I52" i="8"/>
  <c r="I50" i="8"/>
  <c r="I47" i="8"/>
  <c r="I45" i="8"/>
  <c r="I43" i="8"/>
  <c r="I41" i="8"/>
  <c r="I39" i="8"/>
  <c r="I36" i="8"/>
  <c r="I34" i="8"/>
  <c r="I32" i="8"/>
  <c r="I30" i="8"/>
  <c r="I28" i="8"/>
  <c r="F54" i="8"/>
  <c r="F52" i="8"/>
  <c r="F50" i="8"/>
  <c r="F47" i="8"/>
  <c r="F45" i="8"/>
  <c r="F43" i="8"/>
  <c r="F41" i="8"/>
  <c r="F39" i="8"/>
  <c r="F36" i="8"/>
  <c r="F34" i="8"/>
  <c r="F32" i="8"/>
  <c r="F30" i="8"/>
  <c r="F28" i="8"/>
  <c r="U25" i="8"/>
  <c r="U23" i="8"/>
  <c r="U21" i="8"/>
  <c r="U19" i="8"/>
  <c r="U17" i="8"/>
  <c r="R25" i="8"/>
  <c r="R23" i="8"/>
  <c r="R21" i="8"/>
  <c r="R19" i="8"/>
  <c r="R17" i="8"/>
  <c r="O17" i="8"/>
  <c r="O19" i="8"/>
  <c r="O21" i="8"/>
  <c r="O23" i="8"/>
  <c r="O25" i="8"/>
  <c r="L25" i="8"/>
  <c r="L23" i="8"/>
  <c r="L21" i="8"/>
  <c r="L19" i="8"/>
  <c r="L17" i="8"/>
  <c r="I17" i="8"/>
  <c r="I19" i="8"/>
  <c r="I21" i="8"/>
  <c r="I23" i="8"/>
  <c r="I25" i="8"/>
  <c r="F25" i="8"/>
  <c r="F23" i="8"/>
  <c r="F21" i="8"/>
  <c r="F19" i="8"/>
  <c r="F17" i="8"/>
  <c r="U10" i="8"/>
  <c r="U12" i="8"/>
  <c r="U14" i="8"/>
  <c r="R14" i="8"/>
  <c r="R12" i="8"/>
  <c r="R10" i="8"/>
  <c r="O10" i="8"/>
  <c r="O12" i="8"/>
  <c r="O14" i="8"/>
  <c r="L14" i="8"/>
  <c r="L10" i="8"/>
  <c r="L12" i="8"/>
  <c r="I12" i="8"/>
  <c r="I10" i="8"/>
  <c r="I14" i="8"/>
  <c r="F14" i="8"/>
  <c r="F12" i="8"/>
  <c r="F10" i="8"/>
  <c r="U8" i="8"/>
  <c r="R8" i="8"/>
  <c r="O8" i="8"/>
  <c r="L8" i="8"/>
  <c r="I8" i="8"/>
  <c r="F8" i="8"/>
  <c r="U6" i="8"/>
  <c r="R6" i="8"/>
  <c r="O6" i="8"/>
  <c r="L6" i="8"/>
  <c r="I6" i="8"/>
  <c r="F6" i="8"/>
  <c r="C4" i="8"/>
  <c r="C5" i="8"/>
  <c r="C7" i="8"/>
  <c r="C9" i="8"/>
  <c r="C11" i="8"/>
  <c r="C13" i="8"/>
  <c r="C15" i="8"/>
  <c r="C16" i="8"/>
  <c r="C18" i="8"/>
  <c r="C20" i="8"/>
  <c r="C22" i="8"/>
  <c r="C24" i="8"/>
  <c r="C26" i="8"/>
  <c r="C27" i="8"/>
  <c r="C29" i="8"/>
  <c r="C31" i="8"/>
  <c r="C33" i="8"/>
  <c r="C35" i="8"/>
  <c r="C37" i="8"/>
  <c r="C38" i="8"/>
  <c r="C39" i="8"/>
  <c r="C40" i="8"/>
  <c r="C41" i="8"/>
  <c r="C42" i="8"/>
  <c r="C44" i="8"/>
  <c r="C45" i="8"/>
  <c r="C46" i="8"/>
  <c r="C47" i="8"/>
  <c r="C48" i="8"/>
  <c r="C49" i="8"/>
  <c r="C51" i="8"/>
  <c r="C52" i="8"/>
  <c r="C53" i="8"/>
  <c r="C1" i="8"/>
  <c r="C2" i="8"/>
  <c r="C3" i="8"/>
  <c r="B4" i="8"/>
  <c r="B5" i="8"/>
  <c r="B7" i="8"/>
  <c r="B9" i="8"/>
  <c r="B11" i="8"/>
  <c r="B13" i="8"/>
  <c r="B15" i="8"/>
  <c r="B16" i="8"/>
  <c r="B18" i="8"/>
  <c r="B20" i="8"/>
  <c r="B22" i="8"/>
  <c r="B24" i="8"/>
  <c r="B26" i="8"/>
  <c r="B27" i="8"/>
  <c r="B29" i="8"/>
  <c r="B31" i="8"/>
  <c r="B33" i="8"/>
  <c r="B35" i="8"/>
  <c r="B37" i="8"/>
  <c r="B38" i="8"/>
  <c r="B40" i="8"/>
  <c r="B42" i="8"/>
  <c r="B44" i="8"/>
  <c r="B46" i="8"/>
  <c r="B48" i="8"/>
  <c r="B49" i="8"/>
  <c r="B51" i="8"/>
  <c r="B53" i="8"/>
  <c r="B1" i="8"/>
  <c r="B2" i="8"/>
  <c r="B3" i="8"/>
  <c r="A4" i="8"/>
  <c r="A5" i="8"/>
  <c r="A7" i="8"/>
  <c r="A9" i="8"/>
  <c r="A11" i="8"/>
  <c r="A13" i="8"/>
  <c r="A15" i="8"/>
  <c r="A16" i="8"/>
  <c r="A18" i="8"/>
  <c r="A20" i="8"/>
  <c r="A22" i="8"/>
  <c r="A24" i="8"/>
  <c r="A26" i="8"/>
  <c r="A27" i="8"/>
  <c r="A29" i="8"/>
  <c r="A31" i="8"/>
  <c r="A33" i="8"/>
  <c r="A35" i="8"/>
  <c r="A37" i="8"/>
  <c r="A38" i="8"/>
  <c r="A40" i="8"/>
  <c r="A42" i="8"/>
  <c r="A44" i="8"/>
  <c r="A46" i="8"/>
  <c r="A48" i="8"/>
  <c r="A49" i="8"/>
  <c r="A51" i="8"/>
  <c r="A53" i="8"/>
  <c r="A1" i="8"/>
  <c r="A2" i="8"/>
  <c r="A3" i="8"/>
  <c r="U39" i="7"/>
  <c r="U41" i="7"/>
  <c r="U43" i="7"/>
  <c r="U45" i="7"/>
  <c r="U47" i="7"/>
  <c r="R47" i="7"/>
  <c r="R45" i="7"/>
  <c r="R43" i="7"/>
  <c r="R41" i="7"/>
  <c r="R39" i="7"/>
  <c r="O47" i="7"/>
  <c r="O45" i="7"/>
  <c r="O43" i="7"/>
  <c r="O41" i="7"/>
  <c r="O39" i="7"/>
  <c r="L39" i="7"/>
  <c r="L41" i="7"/>
  <c r="L43" i="7"/>
  <c r="L45" i="7"/>
  <c r="L47" i="7"/>
  <c r="I47" i="7"/>
  <c r="I45" i="7"/>
  <c r="I43" i="7"/>
  <c r="I41" i="7"/>
  <c r="I39" i="7"/>
  <c r="F47" i="7"/>
  <c r="F45" i="7"/>
  <c r="F43" i="7"/>
  <c r="F41" i="7"/>
  <c r="F39" i="7"/>
  <c r="U36" i="7"/>
  <c r="U34" i="7"/>
  <c r="R36" i="7"/>
  <c r="R34" i="7"/>
  <c r="O36" i="7"/>
  <c r="O34" i="7"/>
  <c r="L36" i="7"/>
  <c r="L34" i="7"/>
  <c r="I36" i="7"/>
  <c r="I34" i="7"/>
  <c r="F36" i="7"/>
  <c r="F34" i="7"/>
  <c r="U32" i="7"/>
  <c r="R32" i="7"/>
  <c r="O32" i="7"/>
  <c r="L32" i="7"/>
  <c r="I32" i="7"/>
  <c r="F32" i="7"/>
  <c r="F30" i="7"/>
  <c r="I30" i="7"/>
  <c r="L30" i="7"/>
  <c r="O30" i="7"/>
  <c r="R30" i="7"/>
  <c r="U30" i="7"/>
  <c r="U28" i="7"/>
  <c r="R28" i="7"/>
  <c r="O28" i="7"/>
  <c r="L28" i="7"/>
  <c r="I28" i="7"/>
  <c r="F28" i="7"/>
  <c r="U25" i="7"/>
  <c r="R25" i="7"/>
  <c r="O25" i="7"/>
  <c r="L25" i="7"/>
  <c r="I25" i="7"/>
  <c r="F25" i="7"/>
  <c r="F23" i="7"/>
  <c r="F21" i="7"/>
  <c r="I23" i="7"/>
  <c r="I21" i="7"/>
  <c r="L23" i="7"/>
  <c r="L21" i="7"/>
  <c r="O23" i="7"/>
  <c r="O21" i="7"/>
  <c r="R23" i="7"/>
  <c r="R21" i="7"/>
  <c r="U23" i="7"/>
  <c r="U21" i="7"/>
  <c r="U19" i="7"/>
  <c r="R19" i="7"/>
  <c r="O19" i="7"/>
  <c r="L19" i="7"/>
  <c r="I19" i="7"/>
  <c r="F19" i="7"/>
  <c r="U17" i="7"/>
  <c r="R17" i="7"/>
  <c r="O17" i="7"/>
  <c r="L17" i="7"/>
  <c r="I17" i="7"/>
  <c r="F17" i="7"/>
  <c r="U14" i="7"/>
  <c r="R14" i="7"/>
  <c r="O14" i="7"/>
  <c r="L14" i="7"/>
  <c r="I14" i="7"/>
  <c r="F14" i="7"/>
  <c r="U6" i="7"/>
  <c r="R6" i="7"/>
  <c r="O6" i="7"/>
  <c r="L6" i="7"/>
  <c r="I6" i="7"/>
  <c r="F6" i="7"/>
  <c r="U12" i="7"/>
  <c r="R12" i="7"/>
  <c r="O12" i="7"/>
  <c r="L12" i="7"/>
  <c r="I12" i="7"/>
  <c r="F12" i="7"/>
  <c r="U10" i="7"/>
  <c r="R10" i="7"/>
  <c r="O10" i="7"/>
  <c r="L10" i="7"/>
  <c r="I10" i="7"/>
  <c r="F10" i="7"/>
  <c r="F8" i="7"/>
  <c r="I8" i="7"/>
  <c r="L8" i="7"/>
  <c r="O8" i="7"/>
  <c r="R8" i="7"/>
  <c r="U8" i="7"/>
  <c r="L54" i="11" l="1"/>
  <c r="X79" i="11"/>
  <c r="Y79" i="11" s="1"/>
  <c r="Z79" i="11" s="1"/>
  <c r="W79" i="11"/>
  <c r="F54" i="10"/>
  <c r="F56" i="10" s="1"/>
  <c r="L54" i="10"/>
  <c r="I54" i="10"/>
  <c r="I56" i="10" s="1"/>
  <c r="O54" i="10"/>
  <c r="O56" i="10" s="1"/>
  <c r="R54" i="10"/>
  <c r="L56" i="10"/>
  <c r="R56" i="8"/>
  <c r="R58" i="8" s="1"/>
  <c r="C46" i="7"/>
  <c r="C44" i="7"/>
  <c r="C42" i="7"/>
  <c r="C40" i="7"/>
  <c r="C38" i="7"/>
  <c r="C35" i="7"/>
  <c r="C33" i="7"/>
  <c r="C31" i="7"/>
  <c r="C29" i="7"/>
  <c r="C27" i="7"/>
  <c r="C24" i="7"/>
  <c r="C22" i="7"/>
  <c r="C20" i="7"/>
  <c r="C18" i="7"/>
  <c r="C16" i="7"/>
  <c r="C13" i="7"/>
  <c r="C11" i="7"/>
  <c r="C9" i="7"/>
  <c r="C7" i="7"/>
  <c r="C5" i="7"/>
  <c r="C1" i="7"/>
  <c r="C2" i="7"/>
  <c r="C3" i="7"/>
  <c r="B46" i="7"/>
  <c r="B44" i="7"/>
  <c r="B42" i="7"/>
  <c r="B40" i="7"/>
  <c r="B38" i="7"/>
  <c r="B35" i="7"/>
  <c r="B33" i="7"/>
  <c r="B31" i="7"/>
  <c r="B29" i="7"/>
  <c r="B27" i="7"/>
  <c r="B24" i="7"/>
  <c r="B22" i="7"/>
  <c r="B20" i="7"/>
  <c r="B18" i="7"/>
  <c r="B16" i="7"/>
  <c r="B13" i="7"/>
  <c r="B11" i="7"/>
  <c r="B9" i="7"/>
  <c r="B7" i="7"/>
  <c r="B5" i="7"/>
  <c r="B2" i="7"/>
  <c r="B3" i="7"/>
  <c r="B1" i="7"/>
  <c r="A2" i="7"/>
  <c r="A3" i="7"/>
  <c r="A1" i="7"/>
  <c r="A46" i="7"/>
  <c r="A44" i="7"/>
  <c r="A42" i="7"/>
  <c r="A40" i="7"/>
  <c r="A38" i="7"/>
  <c r="A35" i="7"/>
  <c r="A33" i="7"/>
  <c r="A31" i="7"/>
  <c r="A29" i="7"/>
  <c r="A27" i="7"/>
  <c r="A24" i="7"/>
  <c r="A22" i="7"/>
  <c r="A20" i="7"/>
  <c r="A18" i="7"/>
  <c r="A16" i="7"/>
  <c r="A13" i="7"/>
  <c r="A11" i="7"/>
  <c r="A9" i="7"/>
  <c r="A7" i="7"/>
  <c r="A5" i="7"/>
  <c r="A4" i="7"/>
  <c r="A15" i="7"/>
  <c r="A26" i="7"/>
  <c r="A37" i="7"/>
  <c r="R56" i="10" l="1"/>
  <c r="X81" i="10"/>
  <c r="Y81" i="10" s="1"/>
  <c r="Z81" i="10" s="1"/>
  <c r="W81" i="10"/>
  <c r="R49" i="7"/>
  <c r="R51" i="7" s="1"/>
  <c r="A1" i="3"/>
  <c r="A2" i="3"/>
  <c r="A3" i="3"/>
  <c r="A4" i="3"/>
  <c r="A5" i="3"/>
  <c r="A45" i="3" l="1"/>
  <c r="C4" i="3"/>
  <c r="C5" i="3"/>
  <c r="C7" i="3"/>
  <c r="C9" i="3"/>
  <c r="C11" i="3"/>
  <c r="C12" i="3"/>
  <c r="C14" i="3"/>
  <c r="C16" i="3"/>
  <c r="C18" i="3"/>
  <c r="C20" i="3"/>
  <c r="C22" i="3"/>
  <c r="C23" i="3"/>
  <c r="C25" i="3"/>
  <c r="C27" i="3"/>
  <c r="C29" i="3"/>
  <c r="C31" i="3"/>
  <c r="C33" i="3"/>
  <c r="C34" i="3"/>
  <c r="C36" i="3"/>
  <c r="C37" i="3"/>
  <c r="C38" i="3"/>
  <c r="C40" i="3"/>
  <c r="C42" i="3"/>
  <c r="C44" i="3"/>
  <c r="C45" i="3"/>
  <c r="C47" i="3"/>
  <c r="C49" i="3"/>
  <c r="C51" i="3"/>
  <c r="C53" i="3"/>
  <c r="C1" i="3"/>
  <c r="C2" i="3"/>
  <c r="C3" i="3"/>
  <c r="B2" i="3"/>
  <c r="B3" i="3"/>
  <c r="B4" i="3"/>
  <c r="B5" i="3"/>
  <c r="B7" i="3"/>
  <c r="B9" i="3"/>
  <c r="B11" i="3"/>
  <c r="B12" i="3"/>
  <c r="B14" i="3"/>
  <c r="B16" i="3"/>
  <c r="B18" i="3"/>
  <c r="B20" i="3"/>
  <c r="B22" i="3"/>
  <c r="B23" i="3"/>
  <c r="B25" i="3"/>
  <c r="B27" i="3"/>
  <c r="B29" i="3"/>
  <c r="B31" i="3"/>
  <c r="B33" i="3"/>
  <c r="B34" i="3"/>
  <c r="B36" i="3"/>
  <c r="B38" i="3"/>
  <c r="B40" i="3"/>
  <c r="B42" i="3"/>
  <c r="B44" i="3"/>
  <c r="B45" i="3"/>
  <c r="B47" i="3"/>
  <c r="B49" i="3"/>
  <c r="B51" i="3"/>
  <c r="B53" i="3"/>
  <c r="B1" i="3"/>
  <c r="A9" i="3"/>
  <c r="I32" i="3" l="1"/>
  <c r="A6" i="3"/>
  <c r="A7" i="3"/>
  <c r="A8" i="3"/>
  <c r="A11" i="3" l="1"/>
  <c r="A12" i="3"/>
  <c r="A14" i="3"/>
  <c r="A16" i="3"/>
  <c r="A18" i="3"/>
  <c r="A20" i="3"/>
  <c r="A22" i="3"/>
  <c r="A23" i="3"/>
  <c r="A25" i="3"/>
  <c r="A27" i="3"/>
  <c r="A29" i="3"/>
  <c r="A31" i="3"/>
  <c r="A33" i="3"/>
  <c r="A34" i="3"/>
  <c r="A36" i="3"/>
  <c r="A38" i="3"/>
  <c r="A40" i="3"/>
  <c r="A42" i="3"/>
  <c r="A44" i="3"/>
  <c r="A47" i="3"/>
  <c r="A49" i="3"/>
  <c r="A51" i="3"/>
  <c r="A53" i="3"/>
  <c r="F10" i="3" l="1"/>
  <c r="I52" i="3" l="1"/>
  <c r="L52" i="3"/>
  <c r="R52" i="3"/>
  <c r="C52" i="3" s="1"/>
  <c r="R43" i="3"/>
  <c r="R8" i="3" l="1"/>
  <c r="C8" i="3" s="1"/>
  <c r="R10" i="3"/>
  <c r="C10" i="3" s="1"/>
  <c r="R21" i="3"/>
  <c r="C21" i="3" s="1"/>
  <c r="U21" i="3"/>
  <c r="R54" i="3"/>
  <c r="C54" i="3" s="1"/>
  <c r="R50" i="3"/>
  <c r="R48" i="3"/>
  <c r="R46" i="3"/>
  <c r="R41" i="3"/>
  <c r="C41" i="3" s="1"/>
  <c r="R39" i="3"/>
  <c r="R35" i="3"/>
  <c r="C35" i="3" s="1"/>
  <c r="R32" i="3"/>
  <c r="C32" i="3" s="1"/>
  <c r="R30" i="3"/>
  <c r="C30" i="3" s="1"/>
  <c r="R28" i="3"/>
  <c r="C28" i="3" s="1"/>
  <c r="R26" i="3"/>
  <c r="C26" i="3" s="1"/>
  <c r="R24" i="3"/>
  <c r="C24" i="3" s="1"/>
  <c r="R19" i="3"/>
  <c r="C19" i="3" s="1"/>
  <c r="R17" i="3"/>
  <c r="C17" i="3" s="1"/>
  <c r="R15" i="3"/>
  <c r="C15" i="3" s="1"/>
  <c r="R13" i="3"/>
  <c r="C13" i="3" s="1"/>
  <c r="R6" i="3"/>
  <c r="C6" i="3" s="1"/>
  <c r="U6" i="3"/>
  <c r="U8" i="3"/>
  <c r="U10" i="3"/>
  <c r="U13" i="3"/>
  <c r="U15" i="3"/>
  <c r="U17" i="3"/>
  <c r="U19" i="3"/>
  <c r="U24" i="3"/>
  <c r="U26" i="3"/>
  <c r="U28" i="3"/>
  <c r="U30" i="3"/>
  <c r="U32" i="3"/>
  <c r="U35" i="3"/>
  <c r="U37" i="3"/>
  <c r="U39" i="3"/>
  <c r="U41" i="3"/>
  <c r="U46" i="3"/>
  <c r="U48" i="3"/>
  <c r="U50" i="3"/>
  <c r="U52" i="3"/>
  <c r="U54" i="3"/>
  <c r="B62" i="9" l="1"/>
  <c r="A65" i="9"/>
  <c r="C57" i="9"/>
  <c r="D57" i="9"/>
  <c r="B57" i="9"/>
  <c r="B63" i="9"/>
  <c r="C62" i="9"/>
  <c r="U56" i="3"/>
  <c r="U58" i="3" s="1"/>
  <c r="R56" i="3"/>
  <c r="R58" i="3" l="1"/>
  <c r="D51" i="9"/>
  <c r="E57" i="9"/>
  <c r="F56" i="8"/>
  <c r="U56" i="8"/>
  <c r="U58" i="8" s="1"/>
  <c r="I56" i="8"/>
  <c r="I58" i="8" s="1"/>
  <c r="O56" i="8"/>
  <c r="O58" i="8" s="1"/>
  <c r="L56" i="8"/>
  <c r="L58" i="8" s="1"/>
  <c r="F58" i="8" l="1"/>
  <c r="X83" i="8"/>
  <c r="O49" i="7"/>
  <c r="O51" i="7" s="1"/>
  <c r="L49" i="7"/>
  <c r="U49" i="7"/>
  <c r="U51" i="7" s="1"/>
  <c r="F49" i="7"/>
  <c r="F51" i="7" s="1"/>
  <c r="I49" i="7"/>
  <c r="L8" i="3"/>
  <c r="O8" i="3"/>
  <c r="I13" i="3"/>
  <c r="O21" i="3"/>
  <c r="B21" i="3" s="1"/>
  <c r="L21" i="3"/>
  <c r="I21" i="3"/>
  <c r="F21" i="3"/>
  <c r="O19" i="3"/>
  <c r="B19" i="3" s="1"/>
  <c r="L19" i="3"/>
  <c r="I19" i="3"/>
  <c r="F19" i="3"/>
  <c r="A19" i="3" s="1"/>
  <c r="F17" i="3"/>
  <c r="A17" i="3" s="1"/>
  <c r="I17" i="3"/>
  <c r="L17" i="3"/>
  <c r="O17" i="3"/>
  <c r="B17" i="3" s="1"/>
  <c r="O15" i="3"/>
  <c r="B15" i="3" s="1"/>
  <c r="L15" i="3"/>
  <c r="I15" i="3"/>
  <c r="F15" i="3"/>
  <c r="F13" i="3"/>
  <c r="A13" i="3" s="1"/>
  <c r="L13" i="3"/>
  <c r="O13" i="3"/>
  <c r="O10" i="3"/>
  <c r="B10" i="3" s="1"/>
  <c r="L10" i="3"/>
  <c r="I10" i="3"/>
  <c r="O24" i="3"/>
  <c r="F54" i="3"/>
  <c r="A54" i="3" s="1"/>
  <c r="F52" i="3"/>
  <c r="F50" i="3"/>
  <c r="A50" i="3" s="1"/>
  <c r="F48" i="3"/>
  <c r="F46" i="3"/>
  <c r="A46" i="3" s="1"/>
  <c r="F43" i="3"/>
  <c r="F41" i="3"/>
  <c r="A41" i="3" s="1"/>
  <c r="F39" i="3"/>
  <c r="A39" i="3" s="1"/>
  <c r="F37" i="3"/>
  <c r="F35" i="3"/>
  <c r="A35" i="3" s="1"/>
  <c r="I54" i="3"/>
  <c r="I50" i="3"/>
  <c r="I48" i="3"/>
  <c r="I46" i="3"/>
  <c r="I43" i="3"/>
  <c r="I41" i="3"/>
  <c r="I39" i="3"/>
  <c r="I37" i="3"/>
  <c r="I35" i="3"/>
  <c r="O35" i="3"/>
  <c r="B35" i="3" s="1"/>
  <c r="O37" i="3"/>
  <c r="B37" i="3" s="1"/>
  <c r="O39" i="3"/>
  <c r="B39" i="3" s="1"/>
  <c r="O41" i="3"/>
  <c r="O43" i="3"/>
  <c r="B43" i="3" s="1"/>
  <c r="O46" i="3"/>
  <c r="O48" i="3"/>
  <c r="B48" i="3" s="1"/>
  <c r="O50" i="3"/>
  <c r="B50" i="3" s="1"/>
  <c r="O52" i="3"/>
  <c r="O54" i="3"/>
  <c r="B54" i="3" s="1"/>
  <c r="L54" i="3"/>
  <c r="L50" i="3"/>
  <c r="L48" i="3"/>
  <c r="L46" i="3"/>
  <c r="L41" i="3"/>
  <c r="L39" i="3"/>
  <c r="L35" i="3"/>
  <c r="O32" i="3"/>
  <c r="B32" i="3" s="1"/>
  <c r="L32" i="3"/>
  <c r="F32" i="3"/>
  <c r="F30" i="3"/>
  <c r="A30" i="3" s="1"/>
  <c r="I30" i="3"/>
  <c r="L30" i="3"/>
  <c r="O30" i="3"/>
  <c r="O28" i="3"/>
  <c r="B28" i="3" s="1"/>
  <c r="L28" i="3"/>
  <c r="I28" i="3"/>
  <c r="F28" i="3"/>
  <c r="A28" i="3" s="1"/>
  <c r="F26" i="3"/>
  <c r="I26" i="3"/>
  <c r="L26" i="3"/>
  <c r="O26" i="3"/>
  <c r="B26" i="3" s="1"/>
  <c r="L24" i="3"/>
  <c r="I24" i="3"/>
  <c r="F24" i="3"/>
  <c r="A24" i="3" s="1"/>
  <c r="O6" i="3"/>
  <c r="B6" i="3" s="1"/>
  <c r="L6" i="3"/>
  <c r="I6" i="3"/>
  <c r="D33" i="9" l="1"/>
  <c r="A47" i="9"/>
  <c r="B53" i="9"/>
  <c r="A49" i="9"/>
  <c r="A53" i="9"/>
  <c r="B42" i="9"/>
  <c r="A42" i="9"/>
  <c r="A55" i="9"/>
  <c r="C33" i="9"/>
  <c r="E33" i="9" s="1"/>
  <c r="B54" i="9"/>
  <c r="B52" i="9"/>
  <c r="A40" i="9"/>
  <c r="A41" i="9"/>
  <c r="B49" i="9"/>
  <c r="B55" i="9"/>
  <c r="B51" i="9"/>
  <c r="C40" i="9"/>
  <c r="B33" i="9"/>
  <c r="B47" i="9"/>
  <c r="B41" i="9"/>
  <c r="A51" i="9"/>
  <c r="A54" i="9"/>
  <c r="B40" i="9"/>
  <c r="C16" i="9"/>
  <c r="D16" i="9"/>
  <c r="B14" i="9"/>
  <c r="D8" i="9"/>
  <c r="B15" i="9"/>
  <c r="C13" i="9"/>
  <c r="B17" i="9"/>
  <c r="B9" i="9"/>
  <c r="C10" i="9"/>
  <c r="C11" i="9"/>
  <c r="A18" i="9"/>
  <c r="C12" i="9"/>
  <c r="D10" i="9"/>
  <c r="E10" i="9" s="1"/>
  <c r="B8" i="9"/>
  <c r="A17" i="9"/>
  <c r="B13" i="9"/>
  <c r="D9" i="9"/>
  <c r="D14" i="9"/>
  <c r="D15" i="9"/>
  <c r="D12" i="9"/>
  <c r="B10" i="9"/>
  <c r="D13" i="9"/>
  <c r="B11" i="9"/>
  <c r="C9" i="9"/>
  <c r="B16" i="9"/>
  <c r="C14" i="9"/>
  <c r="D11" i="9"/>
  <c r="C15" i="9"/>
  <c r="B12" i="9"/>
  <c r="L51" i="7"/>
  <c r="X76" i="7"/>
  <c r="Y76" i="7" s="1"/>
  <c r="Z76" i="7" s="1"/>
  <c r="W76" i="7"/>
  <c r="C17" i="9"/>
  <c r="Y83" i="8"/>
  <c r="Z83" i="8" s="1"/>
  <c r="I51" i="7"/>
  <c r="E8" i="9" l="1"/>
  <c r="C38" i="9"/>
  <c r="C35" i="9"/>
  <c r="C34" i="9"/>
  <c r="D36" i="9"/>
  <c r="C36" i="9"/>
  <c r="C39" i="9"/>
  <c r="B38" i="9"/>
  <c r="B34" i="9"/>
  <c r="B36" i="9"/>
  <c r="B37" i="9"/>
  <c r="C37" i="9"/>
  <c r="B35" i="9"/>
  <c r="D35" i="9"/>
  <c r="D39" i="9"/>
  <c r="D34" i="9"/>
  <c r="B39" i="9"/>
  <c r="D38" i="9"/>
  <c r="D37" i="9"/>
  <c r="C59" i="9"/>
  <c r="E59" i="9" s="1"/>
  <c r="D60" i="9"/>
  <c r="C58" i="9"/>
  <c r="D59" i="9"/>
  <c r="B58" i="9"/>
  <c r="B61" i="9"/>
  <c r="B59" i="9"/>
  <c r="D61" i="9"/>
  <c r="D58" i="9"/>
  <c r="C61" i="9"/>
  <c r="C60" i="9"/>
  <c r="B60" i="9"/>
  <c r="E9" i="9"/>
  <c r="I56" i="3"/>
  <c r="F56" i="3"/>
  <c r="D4" i="9" s="1"/>
  <c r="L56" i="3"/>
  <c r="O56" i="3"/>
  <c r="D28" i="9" s="1"/>
  <c r="E60" i="9" l="1"/>
  <c r="E61" i="9"/>
  <c r="E58" i="9"/>
  <c r="E13" i="9"/>
  <c r="W83" i="3"/>
  <c r="X83" i="3"/>
  <c r="Y83" i="3" s="1"/>
  <c r="Z83" i="3" s="1"/>
  <c r="B23" i="1"/>
  <c r="B26" i="1" s="1"/>
  <c r="O58" i="3"/>
  <c r="L58" i="3"/>
  <c r="I58" i="3"/>
  <c r="E32" i="2"/>
  <c r="F32" i="2"/>
  <c r="F34" i="2" s="1"/>
  <c r="C32" i="2"/>
  <c r="C34" i="2" s="1"/>
  <c r="D32" i="2"/>
  <c r="D34" i="2" s="1"/>
  <c r="B32" i="2"/>
  <c r="B34" i="2" s="1"/>
  <c r="E63" i="9" l="1"/>
  <c r="E14" i="9"/>
  <c r="E11" i="9"/>
  <c r="E12" i="9"/>
  <c r="E15" i="9"/>
  <c r="D37" i="2"/>
  <c r="E37" i="2" s="1"/>
  <c r="E34" i="2"/>
  <c r="C37" i="2"/>
  <c r="E34" i="9" l="1"/>
  <c r="E16" i="9"/>
  <c r="E18" i="9" s="1"/>
  <c r="E35" i="9"/>
  <c r="E36" i="9"/>
  <c r="C23" i="1"/>
  <c r="C26" i="1" s="1"/>
  <c r="E37" i="9" l="1"/>
  <c r="E38" i="9"/>
  <c r="E39" i="9"/>
  <c r="D23" i="1"/>
  <c r="D26" i="1" s="1"/>
  <c r="B29" i="1"/>
  <c r="C29" i="1" s="1"/>
  <c r="D29" i="1" s="1"/>
  <c r="A29" i="1" l="1"/>
  <c r="E41" i="9" l="1"/>
  <c r="F37" i="2"/>
  <c r="F58" i="3" l="1"/>
</calcChain>
</file>

<file path=xl/sharedStrings.xml><?xml version="1.0" encoding="utf-8"?>
<sst xmlns="http://schemas.openxmlformats.org/spreadsheetml/2006/main" count="111" uniqueCount="23">
  <si>
    <t>Mme D'Harcourt</t>
  </si>
  <si>
    <t>Mme Bertrand</t>
  </si>
  <si>
    <t>Mlle Vanthomme</t>
  </si>
  <si>
    <t>Total d'heures</t>
  </si>
  <si>
    <t>Heures cumulées</t>
  </si>
  <si>
    <t>Total</t>
  </si>
  <si>
    <t>Après impôts</t>
  </si>
  <si>
    <t>Taux horaire</t>
  </si>
  <si>
    <t>Montant à déclarer</t>
  </si>
  <si>
    <t>Mme Tercigné</t>
  </si>
  <si>
    <t>Mme Salmon</t>
  </si>
  <si>
    <t>CA / Clt</t>
  </si>
  <si>
    <t>CA/clt</t>
  </si>
  <si>
    <t xml:space="preserve">cotisations </t>
  </si>
  <si>
    <t>Mme Tercinier</t>
  </si>
  <si>
    <t>Mme De Vilelle</t>
  </si>
  <si>
    <t>Date</t>
  </si>
  <si>
    <t>Heure de début</t>
  </si>
  <si>
    <t>Heure de fin</t>
  </si>
  <si>
    <t xml:space="preserve">Cumul </t>
  </si>
  <si>
    <t xml:space="preserve">Signature du prestataire : </t>
  </si>
  <si>
    <t>Signature du client:</t>
  </si>
  <si>
    <t>FICHE DE PRÉSENCE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</si>
</sst>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#,##0.00\ &quot;€&quot;;\-#,##0.00\ &quot;€&quot;"/>
    <numFmt numFmtId="164" formatCode="[$-F800]dddd\,\ mmmm\ dd\,\ yyyy"/>
    <numFmt numFmtId="165" formatCode="[h]&quot;h&quot;mm"/>
    <numFmt numFmtId="166" formatCode="h&quot;h&quot;mm"/>
    <numFmt numFmtId="167" formatCode="dddd\ dd"/>
    <numFmt numFmtId="168" formatCode="mmmm\ yyyy"/>
    <numFmt numFmtId="169" formatCode="dddd\ d"/>
    <numFmt numFmtId="170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Arial Black"/>
      <family val="2"/>
    </font>
    <font>
      <b/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8" fontId="1" fillId="0" borderId="0" xfId="0" applyNumberFormat="1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67" fontId="2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8" fontId="4" fillId="0" borderId="0" xfId="0" applyNumberFormat="1" applyFont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7" fontId="0" fillId="0" borderId="0" xfId="0" applyNumberFormat="1"/>
    <xf numFmtId="165" fontId="0" fillId="0" borderId="4" xfId="0" applyNumberFormat="1" applyBorder="1" applyAlignment="1">
      <alignment horizontal="center" vertical="center"/>
    </xf>
    <xf numFmtId="170" fontId="0" fillId="0" borderId="4" xfId="0" applyNumberForma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/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0" fontId="8" fillId="0" borderId="0" xfId="0" applyNumberFormat="1" applyFont="1" applyAlignment="1">
      <alignment horizontal="center" vertical="center"/>
    </xf>
    <xf numFmtId="0" fontId="8" fillId="0" borderId="0" xfId="0" applyFont="1"/>
    <xf numFmtId="170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166" fontId="2" fillId="0" borderId="0" xfId="0" applyNumberFormat="1" applyFont="1" applyBorder="1" applyAlignment="1">
      <alignment horizontal="center" vertical="center"/>
    </xf>
    <xf numFmtId="0" fontId="0" fillId="0" borderId="0" xfId="0"/>
    <xf numFmtId="169" fontId="2" fillId="0" borderId="9" xfId="0" applyNumberFormat="1" applyFont="1" applyBorder="1" applyAlignment="1">
      <alignment horizontal="center" vertical="center"/>
    </xf>
    <xf numFmtId="168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70" fontId="0" fillId="0" borderId="0" xfId="0" applyNumberFormat="1" applyBorder="1" applyAlignment="1">
      <alignment horizontal="center" vertical="center"/>
    </xf>
    <xf numFmtId="0" fontId="5" fillId="0" borderId="0" xfId="0" applyFont="1" applyBorder="1"/>
    <xf numFmtId="166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0" fontId="0" fillId="0" borderId="0" xfId="0" applyNumberFormat="1" applyBorder="1" applyAlignment="1">
      <alignment horizontal="center" vertical="center"/>
    </xf>
    <xf numFmtId="170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9" fontId="2" fillId="0" borderId="0" xfId="0" applyNumberFormat="1" applyFont="1" applyBorder="1" applyAlignment="1">
      <alignment horizontal="center" vertical="center"/>
    </xf>
    <xf numFmtId="170" fontId="0" fillId="0" borderId="0" xfId="0" applyNumberForma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/>
    <xf numFmtId="166" fontId="0" fillId="0" borderId="8" xfId="0" applyNumberFormat="1" applyFont="1" applyBorder="1" applyAlignment="1">
      <alignment horizontal="center" vertical="center"/>
    </xf>
    <xf numFmtId="0" fontId="0" fillId="0" borderId="0" xfId="0" applyFont="1"/>
    <xf numFmtId="166" fontId="0" fillId="0" borderId="0" xfId="0" applyNumberFormat="1" applyFont="1" applyBorder="1" applyAlignment="1">
      <alignment horizontal="center" vertical="center"/>
    </xf>
    <xf numFmtId="166" fontId="0" fillId="0" borderId="6" xfId="0" applyNumberFormat="1" applyFont="1" applyBorder="1" applyAlignment="1">
      <alignment horizontal="center" vertical="center"/>
    </xf>
    <xf numFmtId="168" fontId="9" fillId="0" borderId="0" xfId="0" applyNumberFormat="1" applyFont="1" applyAlignment="1">
      <alignment horizontal="center" vertical="center"/>
    </xf>
    <xf numFmtId="166" fontId="10" fillId="0" borderId="8" xfId="0" applyNumberFormat="1" applyFont="1" applyBorder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0" fontId="7" fillId="0" borderId="0" xfId="0" applyFont="1" applyBorder="1"/>
    <xf numFmtId="166" fontId="10" fillId="0" borderId="6" xfId="0" applyNumberFormat="1" applyFont="1" applyBorder="1" applyAlignment="1">
      <alignment horizontal="center" vertical="center"/>
    </xf>
    <xf numFmtId="0" fontId="7" fillId="0" borderId="0" xfId="0" applyFont="1"/>
    <xf numFmtId="166" fontId="10" fillId="0" borderId="20" xfId="0" applyNumberFormat="1" applyFont="1" applyBorder="1" applyAlignment="1">
      <alignment horizontal="center" vertical="center"/>
    </xf>
    <xf numFmtId="166" fontId="10" fillId="0" borderId="17" xfId="0" applyNumberFormat="1" applyFont="1" applyBorder="1" applyAlignment="1">
      <alignment horizontal="center" vertical="center"/>
    </xf>
    <xf numFmtId="166" fontId="0" fillId="0" borderId="0" xfId="0" applyNumberFormat="1"/>
    <xf numFmtId="170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166" fontId="0" fillId="0" borderId="8" xfId="0" applyNumberFormat="1" applyFont="1" applyBorder="1" applyAlignment="1">
      <alignment horizontal="center" vertical="center"/>
    </xf>
    <xf numFmtId="166" fontId="0" fillId="0" borderId="6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0" borderId="0" xfId="0" applyFont="1"/>
    <xf numFmtId="166" fontId="2" fillId="0" borderId="0" xfId="0" applyNumberFormat="1" applyFont="1" applyBorder="1" applyAlignment="1">
      <alignment horizontal="center" vertical="center"/>
    </xf>
    <xf numFmtId="168" fontId="1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70" fontId="0" fillId="0" borderId="0" xfId="0" applyNumberForma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/>
    <xf numFmtId="166" fontId="0" fillId="0" borderId="8" xfId="0" applyNumberFormat="1" applyFont="1" applyBorder="1" applyAlignment="1">
      <alignment horizontal="center" vertical="center"/>
    </xf>
    <xf numFmtId="166" fontId="0" fillId="0" borderId="0" xfId="0" applyNumberFormat="1" applyFont="1" applyBorder="1" applyAlignment="1">
      <alignment horizontal="center" vertical="center"/>
    </xf>
    <xf numFmtId="166" fontId="0" fillId="0" borderId="6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168" fontId="1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70" fontId="0" fillId="0" borderId="4" xfId="0" applyNumberFormat="1" applyBorder="1" applyAlignment="1">
      <alignment horizontal="center" vertical="center"/>
    </xf>
    <xf numFmtId="0" fontId="5" fillId="0" borderId="0" xfId="0" applyFont="1"/>
    <xf numFmtId="0" fontId="7" fillId="0" borderId="4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168" fontId="1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70" fontId="0" fillId="0" borderId="0" xfId="0" applyNumberFormat="1" applyBorder="1" applyAlignment="1">
      <alignment horizontal="center" vertical="center"/>
    </xf>
    <xf numFmtId="0" fontId="5" fillId="0" borderId="0" xfId="0" applyFont="1" applyBorder="1"/>
    <xf numFmtId="166" fontId="3" fillId="0" borderId="0" xfId="0" applyNumberFormat="1" applyFont="1" applyBorder="1" applyAlignment="1">
      <alignment horizontal="center" vertical="center"/>
    </xf>
    <xf numFmtId="169" fontId="2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/>
    <xf numFmtId="166" fontId="0" fillId="0" borderId="8" xfId="0" applyNumberFormat="1" applyFont="1" applyBorder="1" applyAlignment="1">
      <alignment horizontal="center" vertical="center"/>
    </xf>
    <xf numFmtId="166" fontId="0" fillId="0" borderId="0" xfId="0" applyNumberFormat="1" applyFont="1" applyBorder="1" applyAlignment="1">
      <alignment horizontal="center" vertical="center"/>
    </xf>
    <xf numFmtId="166" fontId="0" fillId="0" borderId="6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168" fontId="4" fillId="0" borderId="0" xfId="0" applyNumberFormat="1" applyFont="1" applyAlignment="1">
      <alignment horizontal="center" vertical="center"/>
    </xf>
    <xf numFmtId="166" fontId="3" fillId="0" borderId="12" xfId="0" applyNumberFormat="1" applyFont="1" applyBorder="1" applyAlignment="1">
      <alignment horizontal="center" vertical="center"/>
    </xf>
    <xf numFmtId="166" fontId="3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9" fontId="2" fillId="0" borderId="5" xfId="0" applyNumberFormat="1" applyFont="1" applyBorder="1" applyAlignment="1">
      <alignment horizontal="center" vertical="center"/>
    </xf>
    <xf numFmtId="169" fontId="2" fillId="0" borderId="7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166" fontId="3" fillId="0" borderId="21" xfId="0" applyNumberFormat="1" applyFont="1" applyBorder="1" applyAlignment="1">
      <alignment horizontal="center" vertical="center"/>
    </xf>
    <xf numFmtId="166" fontId="3" fillId="0" borderId="22" xfId="0" applyNumberFormat="1" applyFont="1" applyBorder="1" applyAlignment="1">
      <alignment horizontal="center" vertical="center"/>
    </xf>
    <xf numFmtId="166" fontId="3" fillId="0" borderId="18" xfId="0" applyNumberFormat="1" applyFont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170" fontId="0" fillId="0" borderId="0" xfId="0" applyNumberFormat="1" applyBorder="1" applyAlignment="1">
      <alignment horizontal="center" vertical="center"/>
    </xf>
    <xf numFmtId="170" fontId="0" fillId="0" borderId="15" xfId="0" applyNumberForma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8" fontId="1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70" fontId="10" fillId="0" borderId="15" xfId="0" applyNumberFormat="1" applyFont="1" applyBorder="1" applyAlignment="1">
      <alignment horizontal="center" vertical="center"/>
    </xf>
    <xf numFmtId="169" fontId="2" fillId="0" borderId="13" xfId="0" applyNumberFormat="1" applyFont="1" applyBorder="1" applyAlignment="1">
      <alignment horizontal="center" vertical="center"/>
    </xf>
    <xf numFmtId="169" fontId="2" fillId="0" borderId="1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0" fontId="10" fillId="0" borderId="0" xfId="0" applyNumberFormat="1" applyFont="1" applyAlignment="1">
      <alignment horizontal="center" vertical="center"/>
    </xf>
    <xf numFmtId="165" fontId="9" fillId="0" borderId="10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/>
    </xf>
    <xf numFmtId="168" fontId="11" fillId="0" borderId="0" xfId="0" applyNumberFormat="1" applyFont="1" applyAlignment="1">
      <alignment horizontal="center"/>
    </xf>
    <xf numFmtId="0" fontId="1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397"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7" tint="0.59996337778862885"/>
      </font>
      <fill>
        <patternFill>
          <bgColor theme="7" tint="-0.24994659260841701"/>
        </patternFill>
      </fill>
    </dxf>
    <dxf>
      <font>
        <b/>
        <i val="0"/>
        <color theme="7" tint="0.59996337778862885"/>
      </font>
      <fill>
        <patternFill>
          <bgColor theme="7" tint="-0.24994659260841701"/>
        </patternFill>
      </fill>
    </dxf>
    <dxf>
      <font>
        <b/>
        <i val="0"/>
        <color rgb="FFFF0000"/>
      </font>
    </dxf>
    <dxf>
      <font>
        <b/>
        <i val="0"/>
        <color theme="7" tint="0.59996337778862885"/>
      </font>
      <fill>
        <patternFill>
          <bgColor theme="7" tint="-0.24994659260841701"/>
        </patternFill>
      </fill>
    </dxf>
    <dxf>
      <font>
        <b/>
        <i val="0"/>
        <color theme="7" tint="0.59996337778862885"/>
      </font>
      <fill>
        <patternFill>
          <bgColor theme="7" tint="-0.24994659260841701"/>
        </patternFill>
      </fill>
    </dxf>
    <dxf>
      <font>
        <b/>
        <i val="0"/>
        <color theme="7" tint="0.59996337778862885"/>
      </font>
      <fill>
        <patternFill>
          <bgColor theme="7" tint="-0.24994659260841701"/>
        </pattern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theme="7" tint="0.59996337778862885"/>
      </font>
      <fill>
        <patternFill>
          <bgColor theme="7" tint="-0.24994659260841701"/>
        </patternFill>
      </fill>
    </dxf>
    <dxf>
      <font>
        <b/>
        <i val="0"/>
        <color theme="7" tint="0.59996337778862885"/>
      </font>
      <fill>
        <patternFill>
          <bgColor theme="7" tint="-0.24994659260841701"/>
        </patternFill>
      </fill>
    </dxf>
    <dxf>
      <font>
        <b/>
        <i val="0"/>
        <color theme="7" tint="0.59996337778862885"/>
      </font>
      <fill>
        <patternFill>
          <bgColor theme="7" tint="-0.24994659260841701"/>
        </patternFill>
      </fill>
    </dxf>
    <dxf>
      <font>
        <b/>
        <i val="0"/>
        <color theme="7" tint="0.59996337778862885"/>
      </font>
      <fill>
        <patternFill>
          <bgColor theme="7" tint="-0.24994659260841701"/>
        </patternFill>
      </fill>
    </dxf>
    <dxf>
      <font>
        <b/>
        <i val="0"/>
        <color theme="7" tint="0.59996337778862885"/>
      </font>
      <fill>
        <patternFill>
          <bgColor theme="7" tint="-0.24994659260841701"/>
        </pattern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7" tint="0.59996337778862885"/>
      </font>
      <fill>
        <patternFill>
          <bgColor theme="7" tint="-0.24994659260841701"/>
        </patternFill>
      </fill>
    </dxf>
    <dxf>
      <font>
        <b/>
        <i val="0"/>
        <color theme="7" tint="0.59996337778862885"/>
      </font>
      <fill>
        <patternFill>
          <bgColor theme="7" tint="-0.24994659260841701"/>
        </patternFill>
      </fill>
    </dxf>
    <dxf>
      <font>
        <b/>
        <i val="0"/>
        <color theme="7" tint="0.59996337778862885"/>
      </font>
      <fill>
        <patternFill>
          <bgColor theme="7" tint="-0.24994659260841701"/>
        </patternFill>
      </fill>
    </dxf>
    <dxf>
      <font>
        <b/>
        <i val="0"/>
        <color theme="7" tint="0.59996337778862885"/>
      </font>
      <fill>
        <patternFill>
          <bgColor theme="7" tint="-0.2499465926084170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ont>
        <b/>
        <i val="0"/>
        <color rgb="FFFF0000"/>
      </font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7" tint="0.59996337778862885"/>
      </font>
      <fill>
        <patternFill>
          <bgColor theme="7" tint="-0.24994659260841701"/>
        </patternFill>
      </fill>
    </dxf>
    <dxf>
      <font>
        <b/>
        <i val="0"/>
        <color theme="7" tint="0.59996337778862885"/>
      </font>
      <fill>
        <patternFill>
          <bgColor theme="7" tint="-0.24994659260841701"/>
        </patternFill>
      </fill>
    </dxf>
    <dxf>
      <font>
        <b/>
        <i val="0"/>
        <color theme="7" tint="0.59996337778862885"/>
      </font>
      <fill>
        <patternFill>
          <bgColor theme="7" tint="-0.24994659260841701"/>
        </patternFill>
      </fill>
    </dxf>
    <dxf>
      <font>
        <b/>
        <i val="0"/>
        <color theme="7" tint="0.59996337778862885"/>
      </font>
      <fill>
        <patternFill>
          <bgColor theme="7" tint="-0.24994659260841701"/>
        </patternFill>
      </fill>
    </dxf>
    <dxf>
      <font>
        <b/>
        <i val="0"/>
        <color theme="7" tint="0.59996337778862885"/>
      </font>
      <fill>
        <patternFill>
          <bgColor theme="7" tint="-0.24994659260841701"/>
        </pattern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1">
            <color theme="9" tint="0.40000610370189521"/>
          </stop>
        </gradient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ont>
        <b/>
        <i val="0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Mars13!$A$1</c:f>
              <c:strCache>
                <c:ptCount val="1"/>
                <c:pt idx="0">
                  <c:v>mars 2013</c:v>
                </c:pt>
              </c:strCache>
            </c:strRef>
          </c:tx>
          <c:dLbls>
            <c:numFmt formatCode="General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Mars13!$B$3:$D$3</c:f>
              <c:strCache>
                <c:ptCount val="3"/>
                <c:pt idx="0">
                  <c:v>Mme D'Harcourt</c:v>
                </c:pt>
                <c:pt idx="1">
                  <c:v>Mme Bertrand</c:v>
                </c:pt>
                <c:pt idx="2">
                  <c:v>Mlle Vanthomme</c:v>
                </c:pt>
              </c:strCache>
            </c:strRef>
          </c:cat>
          <c:val>
            <c:numRef>
              <c:f>Mars13!$B$26:$D$26</c:f>
              <c:numCache>
                <c:formatCode>#,##0.00\ "€"</c:formatCode>
                <c:ptCount val="3"/>
                <c:pt idx="0">
                  <c:v>225</c:v>
                </c:pt>
                <c:pt idx="1">
                  <c:v>74.999999999999986</c:v>
                </c:pt>
                <c:pt idx="2">
                  <c:v>11.666666666666666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Avril13!$A$1</c:f>
              <c:strCache>
                <c:ptCount val="1"/>
                <c:pt idx="0">
                  <c:v>avril 2013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Avril13!$B$3:$F$3</c:f>
              <c:strCache>
                <c:ptCount val="5"/>
                <c:pt idx="0">
                  <c:v>Mme D'Harcourt</c:v>
                </c:pt>
                <c:pt idx="1">
                  <c:v>Mme Bertrand</c:v>
                </c:pt>
                <c:pt idx="2">
                  <c:v>Mlle Vanthomme</c:v>
                </c:pt>
                <c:pt idx="3">
                  <c:v>Mme Tercigné</c:v>
                </c:pt>
                <c:pt idx="4">
                  <c:v>Mme Salmon</c:v>
                </c:pt>
              </c:strCache>
            </c:strRef>
          </c:cat>
          <c:val>
            <c:numRef>
              <c:f>Avril13!$B$34:$F$34</c:f>
              <c:numCache>
                <c:formatCode>#,##0.00\ "€"</c:formatCode>
                <c:ptCount val="5"/>
                <c:pt idx="0">
                  <c:v>345</c:v>
                </c:pt>
                <c:pt idx="1">
                  <c:v>22.5</c:v>
                </c:pt>
                <c:pt idx="2">
                  <c:v>24.999999999999996</c:v>
                </c:pt>
                <c:pt idx="3">
                  <c:v>149.99999999999997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3377428364754536E-2"/>
          <c:y val="0.30123904647392102"/>
          <c:w val="0.63017528323975103"/>
          <c:h val="0.6974865528957388"/>
        </c:manualLayout>
      </c:layout>
      <c:pie3DChart>
        <c:varyColors val="1"/>
        <c:ser>
          <c:idx val="0"/>
          <c:order val="0"/>
          <c:tx>
            <c:strRef>
              <c:f>'Mai13'!$D$1:$V$1</c:f>
              <c:strCache>
                <c:ptCount val="1"/>
                <c:pt idx="0">
                  <c:v>mai 2013</c:v>
                </c:pt>
              </c:strCache>
            </c:strRef>
          </c:tx>
          <c:dLbls>
            <c:txPr>
              <a:bodyPr/>
              <a:lstStyle/>
              <a:p>
                <a:pPr>
                  <a:defRPr sz="1200"/>
                </a:pPr>
                <a:endParaRPr lang="fr-F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('Mai13'!$F$3,'Mai13'!$I$3,'Mai13'!$L$3,'Mai13'!$O$3,'Mai13'!$R$3,'Mai13'!$U$3)</c:f>
              <c:strCache>
                <c:ptCount val="6"/>
                <c:pt idx="0">
                  <c:v>Mme D'Harcourt</c:v>
                </c:pt>
                <c:pt idx="1">
                  <c:v>Mme Bertrand</c:v>
                </c:pt>
                <c:pt idx="2">
                  <c:v>Mlle Vanthomme</c:v>
                </c:pt>
                <c:pt idx="3">
                  <c:v>Mme Tercinier</c:v>
                </c:pt>
                <c:pt idx="4">
                  <c:v>Mme De Vilelle</c:v>
                </c:pt>
                <c:pt idx="5">
                  <c:v>Mme Salmon</c:v>
                </c:pt>
              </c:strCache>
            </c:strRef>
          </c:cat>
          <c:val>
            <c:numRef>
              <c:f>('Mai13'!$F$58,'Mai13'!$I$58,'Mai13'!$L$58,'Mai13'!$O$58,'Mai13'!$R$58,'Mai13'!$U$58)</c:f>
              <c:numCache>
                <c:formatCode>#,##0.00\ "€"</c:formatCode>
                <c:ptCount val="6"/>
                <c:pt idx="0">
                  <c:v>330.00000000000011</c:v>
                </c:pt>
                <c:pt idx="1">
                  <c:v>59.999999999999986</c:v>
                </c:pt>
                <c:pt idx="2">
                  <c:v>50.000000000000014</c:v>
                </c:pt>
                <c:pt idx="3">
                  <c:v>299.99999999999989</c:v>
                </c:pt>
                <c:pt idx="4">
                  <c:v>180.00000000000006</c:v>
                </c:pt>
                <c:pt idx="5">
                  <c:v>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0"/>
        <c:txPr>
          <a:bodyPr/>
          <a:lstStyle/>
          <a:p>
            <a:pPr rtl="0">
              <a:defRPr sz="1100"/>
            </a:pPr>
            <a:endParaRPr lang="fr-FR"/>
          </a:p>
        </c:txPr>
      </c:legendEntry>
      <c:legendEntry>
        <c:idx val="1"/>
        <c:txPr>
          <a:bodyPr/>
          <a:lstStyle/>
          <a:p>
            <a:pPr rtl="0">
              <a:defRPr sz="1100"/>
            </a:pPr>
            <a:endParaRPr lang="fr-FR"/>
          </a:p>
        </c:txPr>
      </c:legendEntry>
      <c:legendEntry>
        <c:idx val="2"/>
        <c:txPr>
          <a:bodyPr/>
          <a:lstStyle/>
          <a:p>
            <a:pPr rtl="0">
              <a:defRPr sz="1100"/>
            </a:pPr>
            <a:endParaRPr lang="fr-FR"/>
          </a:p>
        </c:txPr>
      </c:legendEntry>
      <c:legendEntry>
        <c:idx val="3"/>
        <c:txPr>
          <a:bodyPr/>
          <a:lstStyle/>
          <a:p>
            <a:pPr rtl="0">
              <a:defRPr sz="1100"/>
            </a:pPr>
            <a:endParaRPr lang="fr-FR"/>
          </a:p>
        </c:txPr>
      </c:legendEntry>
      <c:legendEntry>
        <c:idx val="4"/>
        <c:txPr>
          <a:bodyPr/>
          <a:lstStyle/>
          <a:p>
            <a:pPr rtl="0">
              <a:defRPr sz="1100"/>
            </a:pPr>
            <a:endParaRPr lang="fr-FR"/>
          </a:p>
        </c:txPr>
      </c:legendEntry>
      <c:layout>
        <c:manualLayout>
          <c:xMode val="edge"/>
          <c:yMode val="edge"/>
          <c:x val="0.74060287705699412"/>
          <c:y val="0.18235685267165838"/>
          <c:w val="0.22652331999556907"/>
          <c:h val="0.59563443693223117"/>
        </c:manualLayout>
      </c:layout>
      <c:overlay val="0"/>
      <c:txPr>
        <a:bodyPr/>
        <a:lstStyle/>
        <a:p>
          <a:pPr rtl="0">
            <a:defRPr sz="1100"/>
          </a:pPr>
          <a:endParaRPr lang="fr-FR"/>
        </a:p>
      </c:txPr>
    </c:legend>
    <c:plotVisOnly val="1"/>
    <c:dispBlanksAs val="gap"/>
    <c:showDLblsOverMax val="0"/>
  </c:chart>
  <c:spPr>
    <a:ln w="63500">
      <a:noFill/>
      <a:round/>
    </a:ln>
  </c:sp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413073781756782"/>
          <c:y val="0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Juin13!$D$1</c:f>
              <c:strCache>
                <c:ptCount val="1"/>
                <c:pt idx="0">
                  <c:v>juin 2013</c:v>
                </c:pt>
              </c:strCache>
            </c:strRef>
          </c:tx>
          <c:dLbls>
            <c:txPr>
              <a:bodyPr/>
              <a:lstStyle/>
              <a:p>
                <a:pPr>
                  <a:defRPr sz="1200"/>
                </a:pPr>
                <a:endParaRPr lang="fr-F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(Juin13!$F$3,Juin13!$I$3,Juin13!$L$3,Juin13!$O$3,Juin13!$R$3,Juin13!$U$3)</c:f>
              <c:strCache>
                <c:ptCount val="6"/>
                <c:pt idx="0">
                  <c:v>Mme D'Harcourt</c:v>
                </c:pt>
                <c:pt idx="1">
                  <c:v>Mme Bertrand</c:v>
                </c:pt>
                <c:pt idx="2">
                  <c:v>Mlle Vanthomme</c:v>
                </c:pt>
                <c:pt idx="3">
                  <c:v>Mme Tercinier</c:v>
                </c:pt>
                <c:pt idx="4">
                  <c:v>Mme De Vilelle</c:v>
                </c:pt>
                <c:pt idx="5">
                  <c:v>Mme Salmon</c:v>
                </c:pt>
              </c:strCache>
            </c:strRef>
          </c:cat>
          <c:val>
            <c:numRef>
              <c:f>(Juin13!$F$51,Juin13!$I$51,Juin13!$L$51,Juin13!$O$51,Juin13!$R$51,Juin13!$U$51)</c:f>
              <c:numCache>
                <c:formatCode>#,##0.00\ "€"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0"/>
        <c:txPr>
          <a:bodyPr/>
          <a:lstStyle/>
          <a:p>
            <a:pPr rtl="0">
              <a:defRPr sz="1100"/>
            </a:pPr>
            <a:endParaRPr lang="fr-FR"/>
          </a:p>
        </c:txPr>
      </c:legendEntry>
      <c:legendEntry>
        <c:idx val="1"/>
        <c:txPr>
          <a:bodyPr/>
          <a:lstStyle/>
          <a:p>
            <a:pPr rtl="0">
              <a:defRPr sz="1100"/>
            </a:pPr>
            <a:endParaRPr lang="fr-FR"/>
          </a:p>
        </c:txPr>
      </c:legendEntry>
      <c:legendEntry>
        <c:idx val="2"/>
        <c:txPr>
          <a:bodyPr/>
          <a:lstStyle/>
          <a:p>
            <a:pPr rtl="0">
              <a:defRPr sz="1100"/>
            </a:pPr>
            <a:endParaRPr lang="fr-FR"/>
          </a:p>
        </c:txPr>
      </c:legendEntry>
      <c:legendEntry>
        <c:idx val="3"/>
        <c:txPr>
          <a:bodyPr/>
          <a:lstStyle/>
          <a:p>
            <a:pPr rtl="0">
              <a:defRPr sz="1100"/>
            </a:pPr>
            <a:endParaRPr lang="fr-FR"/>
          </a:p>
        </c:txPr>
      </c:legendEntry>
      <c:legendEntry>
        <c:idx val="4"/>
        <c:txPr>
          <a:bodyPr/>
          <a:lstStyle/>
          <a:p>
            <a:pPr rtl="0">
              <a:defRPr sz="1100"/>
            </a:pPr>
            <a:endParaRPr lang="fr-FR"/>
          </a:p>
        </c:txPr>
      </c:legendEntry>
      <c:layout>
        <c:manualLayout>
          <c:xMode val="edge"/>
          <c:yMode val="edge"/>
          <c:x val="0.77572153527621479"/>
          <c:y val="0.20043250127123213"/>
          <c:w val="0.19140454470408574"/>
          <c:h val="0.59563443693223117"/>
        </c:manualLayout>
      </c:layout>
      <c:overlay val="0"/>
      <c:txPr>
        <a:bodyPr/>
        <a:lstStyle/>
        <a:p>
          <a:pPr rtl="0">
            <a:defRPr sz="1100"/>
          </a:pPr>
          <a:endParaRPr lang="fr-FR"/>
        </a:p>
      </c:txPr>
    </c:legend>
    <c:plotVisOnly val="1"/>
    <c:dispBlanksAs val="gap"/>
    <c:showDLblsOverMax val="0"/>
  </c:chart>
  <c:spPr>
    <a:ln w="63500">
      <a:noFill/>
      <a:round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413073781756782"/>
          <c:y val="0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Juillet13!$D$1</c:f>
              <c:strCache>
                <c:ptCount val="1"/>
                <c:pt idx="0">
                  <c:v>juillet 2013</c:v>
                </c:pt>
              </c:strCache>
            </c:strRef>
          </c:tx>
          <c:dLbls>
            <c:txPr>
              <a:bodyPr/>
              <a:lstStyle/>
              <a:p>
                <a:pPr>
                  <a:defRPr sz="1200"/>
                </a:pPr>
                <a:endParaRPr lang="fr-F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(Juillet13!$F$3,Juillet13!$I$3,Juillet13!$L$3,Juillet13!$O$3,Juillet13!$R$3,Juillet13!$U$3)</c:f>
              <c:strCache>
                <c:ptCount val="6"/>
                <c:pt idx="0">
                  <c:v>Mme D'Harcourt</c:v>
                </c:pt>
                <c:pt idx="1">
                  <c:v>Mme Bertrand</c:v>
                </c:pt>
                <c:pt idx="2">
                  <c:v>Mlle Vanthomme</c:v>
                </c:pt>
                <c:pt idx="3">
                  <c:v>Mme Tercinier</c:v>
                </c:pt>
                <c:pt idx="4">
                  <c:v>Mme De Vilelle</c:v>
                </c:pt>
                <c:pt idx="5">
                  <c:v>Mme Salmon</c:v>
                </c:pt>
              </c:strCache>
            </c:strRef>
          </c:cat>
          <c:val>
            <c:numRef>
              <c:f>(Juillet13!$F$58,Juillet13!$I$58,Juillet13!$L$58,Juillet13!$O$58,Juillet13!$R$58,Juillet13!$U$58)</c:f>
              <c:numCache>
                <c:formatCode>#,##0.00\ "€"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0"/>
        <c:txPr>
          <a:bodyPr/>
          <a:lstStyle/>
          <a:p>
            <a:pPr rtl="0">
              <a:defRPr sz="1100"/>
            </a:pPr>
            <a:endParaRPr lang="fr-FR"/>
          </a:p>
        </c:txPr>
      </c:legendEntry>
      <c:legendEntry>
        <c:idx val="1"/>
        <c:txPr>
          <a:bodyPr/>
          <a:lstStyle/>
          <a:p>
            <a:pPr rtl="0">
              <a:defRPr sz="1100"/>
            </a:pPr>
            <a:endParaRPr lang="fr-FR"/>
          </a:p>
        </c:txPr>
      </c:legendEntry>
      <c:legendEntry>
        <c:idx val="2"/>
        <c:txPr>
          <a:bodyPr/>
          <a:lstStyle/>
          <a:p>
            <a:pPr rtl="0">
              <a:defRPr sz="1100"/>
            </a:pPr>
            <a:endParaRPr lang="fr-FR"/>
          </a:p>
        </c:txPr>
      </c:legendEntry>
      <c:legendEntry>
        <c:idx val="3"/>
        <c:txPr>
          <a:bodyPr/>
          <a:lstStyle/>
          <a:p>
            <a:pPr rtl="0">
              <a:defRPr sz="1100"/>
            </a:pPr>
            <a:endParaRPr lang="fr-FR"/>
          </a:p>
        </c:txPr>
      </c:legendEntry>
      <c:legendEntry>
        <c:idx val="4"/>
        <c:txPr>
          <a:bodyPr/>
          <a:lstStyle/>
          <a:p>
            <a:pPr rtl="0">
              <a:defRPr sz="1100"/>
            </a:pPr>
            <a:endParaRPr lang="fr-FR"/>
          </a:p>
        </c:txPr>
      </c:legendEntry>
      <c:layout>
        <c:manualLayout>
          <c:xMode val="edge"/>
          <c:yMode val="edge"/>
          <c:x val="0.77572153527621479"/>
          <c:y val="0.20043250127123213"/>
          <c:w val="0.19140454470408574"/>
          <c:h val="0.59563443693223117"/>
        </c:manualLayout>
      </c:layout>
      <c:overlay val="0"/>
      <c:txPr>
        <a:bodyPr/>
        <a:lstStyle/>
        <a:p>
          <a:pPr rtl="0">
            <a:defRPr sz="1100"/>
          </a:pPr>
          <a:endParaRPr lang="fr-FR"/>
        </a:p>
      </c:txPr>
    </c:legend>
    <c:plotVisOnly val="1"/>
    <c:dispBlanksAs val="gap"/>
    <c:showDLblsOverMax val="0"/>
  </c:chart>
  <c:spPr>
    <a:ln w="63500">
      <a:noFill/>
      <a:round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413073781756782"/>
          <c:y val="0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Août13!$D$1</c:f>
              <c:strCache>
                <c:ptCount val="1"/>
                <c:pt idx="0">
                  <c:v>août 2013</c:v>
                </c:pt>
              </c:strCache>
            </c:strRef>
          </c:tx>
          <c:dLbls>
            <c:txPr>
              <a:bodyPr/>
              <a:lstStyle/>
              <a:p>
                <a:pPr>
                  <a:defRPr sz="1200"/>
                </a:pPr>
                <a:endParaRPr lang="fr-F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(Août13!$F$3,Août13!$I$3,Août13!$L$3,Août13!$O$3,Août13!$R$3,Août13!$U$3)</c:f>
              <c:strCache>
                <c:ptCount val="6"/>
                <c:pt idx="0">
                  <c:v>Mme D'Harcourt</c:v>
                </c:pt>
                <c:pt idx="1">
                  <c:v>Mme Bertrand</c:v>
                </c:pt>
                <c:pt idx="2">
                  <c:v>Mlle Vanthomme</c:v>
                </c:pt>
                <c:pt idx="3">
                  <c:v>Mme Tercinier</c:v>
                </c:pt>
                <c:pt idx="4">
                  <c:v>Mme De Vilelle</c:v>
                </c:pt>
                <c:pt idx="5">
                  <c:v>Mme Salmon</c:v>
                </c:pt>
              </c:strCache>
            </c:strRef>
          </c:cat>
          <c:val>
            <c:numRef>
              <c:f>(Août13!$F$56,Août13!$I$56,Août13!$L$56,Août13!$O$56,Août13!$R$56,Août13!$U$56)</c:f>
              <c:numCache>
                <c:formatCode>#,##0.00\ "€"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0"/>
        <c:txPr>
          <a:bodyPr/>
          <a:lstStyle/>
          <a:p>
            <a:pPr rtl="0">
              <a:defRPr sz="1100"/>
            </a:pPr>
            <a:endParaRPr lang="fr-FR"/>
          </a:p>
        </c:txPr>
      </c:legendEntry>
      <c:legendEntry>
        <c:idx val="1"/>
        <c:txPr>
          <a:bodyPr/>
          <a:lstStyle/>
          <a:p>
            <a:pPr rtl="0">
              <a:defRPr sz="1100"/>
            </a:pPr>
            <a:endParaRPr lang="fr-FR"/>
          </a:p>
        </c:txPr>
      </c:legendEntry>
      <c:legendEntry>
        <c:idx val="2"/>
        <c:txPr>
          <a:bodyPr/>
          <a:lstStyle/>
          <a:p>
            <a:pPr rtl="0">
              <a:defRPr sz="1100"/>
            </a:pPr>
            <a:endParaRPr lang="fr-FR"/>
          </a:p>
        </c:txPr>
      </c:legendEntry>
      <c:legendEntry>
        <c:idx val="3"/>
        <c:txPr>
          <a:bodyPr/>
          <a:lstStyle/>
          <a:p>
            <a:pPr rtl="0">
              <a:defRPr sz="1100"/>
            </a:pPr>
            <a:endParaRPr lang="fr-FR"/>
          </a:p>
        </c:txPr>
      </c:legendEntry>
      <c:legendEntry>
        <c:idx val="4"/>
        <c:txPr>
          <a:bodyPr/>
          <a:lstStyle/>
          <a:p>
            <a:pPr rtl="0">
              <a:defRPr sz="1100"/>
            </a:pPr>
            <a:endParaRPr lang="fr-FR"/>
          </a:p>
        </c:txPr>
      </c:legendEntry>
      <c:layout>
        <c:manualLayout>
          <c:xMode val="edge"/>
          <c:yMode val="edge"/>
          <c:x val="0.77572153527621479"/>
          <c:y val="0.20043250127123213"/>
          <c:w val="0.19140454470408574"/>
          <c:h val="0.59563443693223117"/>
        </c:manualLayout>
      </c:layout>
      <c:overlay val="0"/>
      <c:txPr>
        <a:bodyPr/>
        <a:lstStyle/>
        <a:p>
          <a:pPr rtl="0">
            <a:defRPr sz="1100"/>
          </a:pPr>
          <a:endParaRPr lang="fr-FR"/>
        </a:p>
      </c:txPr>
    </c:legend>
    <c:plotVisOnly val="1"/>
    <c:dispBlanksAs val="gap"/>
    <c:showDLblsOverMax val="0"/>
  </c:chart>
  <c:spPr>
    <a:ln w="63500">
      <a:noFill/>
      <a:round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413073781756782"/>
          <c:y val="0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Septembre13!$D$1</c:f>
              <c:strCache>
                <c:ptCount val="1"/>
                <c:pt idx="0">
                  <c:v>septembre 2013</c:v>
                </c:pt>
              </c:strCache>
            </c:strRef>
          </c:tx>
          <c:dLbls>
            <c:txPr>
              <a:bodyPr/>
              <a:lstStyle/>
              <a:p>
                <a:pPr>
                  <a:defRPr sz="1200"/>
                </a:pPr>
                <a:endParaRPr lang="fr-F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(Juillet13!$F$3,Juillet13!$I$3,Juillet13!$L$3,Juillet13!$O$3,Juillet13!$R$3,Juillet13!$U$3)</c:f>
              <c:strCache>
                <c:ptCount val="6"/>
                <c:pt idx="0">
                  <c:v>Mme D'Harcourt</c:v>
                </c:pt>
                <c:pt idx="1">
                  <c:v>Mme Bertrand</c:v>
                </c:pt>
                <c:pt idx="2">
                  <c:v>Mlle Vanthomme</c:v>
                </c:pt>
                <c:pt idx="3">
                  <c:v>Mme Tercinier</c:v>
                </c:pt>
                <c:pt idx="4">
                  <c:v>Mme De Vilelle</c:v>
                </c:pt>
                <c:pt idx="5">
                  <c:v>Mme Salmon</c:v>
                </c:pt>
              </c:strCache>
            </c:strRef>
          </c:cat>
          <c:val>
            <c:numRef>
              <c:f>(Juillet13!$F$58,Juillet13!$I$58,Juillet13!$L$58,Juillet13!$O$58,Juillet13!$R$58,Juillet13!$U$58)</c:f>
              <c:numCache>
                <c:formatCode>#,##0.00\ "€"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0"/>
        <c:txPr>
          <a:bodyPr/>
          <a:lstStyle/>
          <a:p>
            <a:pPr rtl="0">
              <a:defRPr sz="1200"/>
            </a:pPr>
            <a:endParaRPr lang="fr-FR"/>
          </a:p>
        </c:txPr>
      </c:legendEntry>
      <c:legendEntry>
        <c:idx val="1"/>
        <c:txPr>
          <a:bodyPr/>
          <a:lstStyle/>
          <a:p>
            <a:pPr rtl="0">
              <a:defRPr sz="1200"/>
            </a:pPr>
            <a:endParaRPr lang="fr-FR"/>
          </a:p>
        </c:txPr>
      </c:legendEntry>
      <c:legendEntry>
        <c:idx val="2"/>
        <c:txPr>
          <a:bodyPr/>
          <a:lstStyle/>
          <a:p>
            <a:pPr rtl="0">
              <a:defRPr sz="1200"/>
            </a:pPr>
            <a:endParaRPr lang="fr-FR"/>
          </a:p>
        </c:txPr>
      </c:legendEntry>
      <c:legendEntry>
        <c:idx val="3"/>
        <c:txPr>
          <a:bodyPr/>
          <a:lstStyle/>
          <a:p>
            <a:pPr rtl="0">
              <a:defRPr sz="1200"/>
            </a:pPr>
            <a:endParaRPr lang="fr-FR"/>
          </a:p>
        </c:txPr>
      </c:legendEntry>
      <c:legendEntry>
        <c:idx val="4"/>
        <c:txPr>
          <a:bodyPr/>
          <a:lstStyle/>
          <a:p>
            <a:pPr rtl="0">
              <a:defRPr sz="1200"/>
            </a:pPr>
            <a:endParaRPr lang="fr-FR"/>
          </a:p>
        </c:txPr>
      </c:legendEntry>
      <c:legendEntry>
        <c:idx val="5"/>
        <c:txPr>
          <a:bodyPr/>
          <a:lstStyle/>
          <a:p>
            <a:pPr rtl="0">
              <a:defRPr sz="1100"/>
            </a:pPr>
            <a:endParaRPr lang="fr-FR"/>
          </a:p>
        </c:txPr>
      </c:legendEntry>
      <c:layout>
        <c:manualLayout>
          <c:xMode val="edge"/>
          <c:yMode val="edge"/>
          <c:x val="0.77572153527621479"/>
          <c:y val="0.20043250127123213"/>
          <c:w val="0.19140454470408574"/>
          <c:h val="0.59563443693223117"/>
        </c:manualLayout>
      </c:layout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spPr>
    <a:ln w="63500">
      <a:noFill/>
      <a:round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mars-13</c:v>
          </c:tx>
          <c:invertIfNegative val="0"/>
          <c:dLbls>
            <c:dLbl>
              <c:idx val="0"/>
              <c:layout>
                <c:manualLayout>
                  <c:x val="2.1047091126281223E-3"/>
                  <c:y val="8.640153085947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Période</c:v>
              </c:pt>
            </c:strLit>
          </c:cat>
          <c:val>
            <c:numRef>
              <c:f>Mars13!$B$29</c:f>
              <c:numCache>
                <c:formatCode>#,##0.00\ "€"</c:formatCode>
                <c:ptCount val="1"/>
                <c:pt idx="0">
                  <c:v>311.66666666666669</c:v>
                </c:pt>
              </c:numCache>
            </c:numRef>
          </c:val>
        </c:ser>
        <c:ser>
          <c:idx val="1"/>
          <c:order val="1"/>
          <c:tx>
            <c:v>avr-13</c:v>
          </c:tx>
          <c:invertIfNegative val="0"/>
          <c:dLbls>
            <c:dLbl>
              <c:idx val="0"/>
              <c:layout>
                <c:manualLayout>
                  <c:x val="6.3141273378843664E-3"/>
                  <c:y val="7.461950392409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Période</c:v>
              </c:pt>
            </c:strLit>
          </c:cat>
          <c:val>
            <c:numRef>
              <c:f>Avril13!$D$37</c:f>
              <c:numCache>
                <c:formatCode>#,##0.00\ "€"</c:formatCode>
                <c:ptCount val="1"/>
                <c:pt idx="0">
                  <c:v>542.5</c:v>
                </c:pt>
              </c:numCache>
            </c:numRef>
          </c:val>
        </c:ser>
        <c:ser>
          <c:idx val="2"/>
          <c:order val="2"/>
          <c:tx>
            <c:v>mai-13</c:v>
          </c:tx>
          <c:invertIfNegative val="0"/>
          <c:dLbls>
            <c:dLbl>
              <c:idx val="0"/>
              <c:layout>
                <c:manualLayout>
                  <c:x val="1.2628254675768733E-2"/>
                  <c:y val="9.81835577948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'Mai13'!$X$83</c:f>
              <c:numCache>
                <c:formatCode>#,##0.00\ "€"</c:formatCode>
                <c:ptCount val="1"/>
                <c:pt idx="0">
                  <c:v>965</c:v>
                </c:pt>
              </c:numCache>
            </c:numRef>
          </c:val>
        </c:ser>
        <c:ser>
          <c:idx val="3"/>
          <c:order val="3"/>
          <c:tx>
            <c:strRef>
              <c:f>Juin13!$D$1</c:f>
              <c:strCache>
                <c:ptCount val="1"/>
                <c:pt idx="0">
                  <c:v>juin 2013</c:v>
                </c:pt>
              </c:strCache>
            </c:strRef>
          </c:tx>
          <c:invertIfNegative val="0"/>
          <c:val>
            <c:numRef>
              <c:f>Juin13!$X$76</c:f>
              <c:numCache>
                <c:formatCode>#,##0.00\ "€"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Juillet13!$D$1</c:f>
              <c:strCache>
                <c:ptCount val="1"/>
                <c:pt idx="0">
                  <c:v>juillet 2013</c:v>
                </c:pt>
              </c:strCache>
            </c:strRef>
          </c:tx>
          <c:invertIfNegative val="0"/>
          <c:val>
            <c:numRef>
              <c:f>Juillet13!$X$83</c:f>
              <c:numCache>
                <c:formatCode>#,##0.00\ "€"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Août13!$D$1</c:f>
              <c:strCache>
                <c:ptCount val="1"/>
                <c:pt idx="0">
                  <c:v>août 2013</c:v>
                </c:pt>
              </c:strCache>
            </c:strRef>
          </c:tx>
          <c:invertIfNegative val="0"/>
          <c:val>
            <c:numRef>
              <c:f>Août13!$X$81</c:f>
              <c:numCache>
                <c:formatCode>#,##0.00\ "€"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Septembre13!$D$1</c:f>
              <c:strCache>
                <c:ptCount val="1"/>
                <c:pt idx="0">
                  <c:v>septembre 2013</c:v>
                </c:pt>
              </c:strCache>
            </c:strRef>
          </c:tx>
          <c:invertIfNegative val="0"/>
          <c:val>
            <c:numRef>
              <c:f>Septembre13!$X$79</c:f>
              <c:numCache>
                <c:formatCode>#,##0.00\ "€"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0"/>
        <c:shape val="box"/>
        <c:axId val="90206976"/>
        <c:axId val="90208512"/>
        <c:axId val="0"/>
      </c:bar3DChart>
      <c:catAx>
        <c:axId val="90206976"/>
        <c:scaling>
          <c:orientation val="minMax"/>
        </c:scaling>
        <c:delete val="0"/>
        <c:axPos val="b"/>
        <c:majorTickMark val="none"/>
        <c:minorTickMark val="none"/>
        <c:tickLblPos val="nextTo"/>
        <c:crossAx val="90208512"/>
        <c:crosses val="autoZero"/>
        <c:auto val="1"/>
        <c:lblAlgn val="ctr"/>
        <c:lblOffset val="100"/>
        <c:noMultiLvlLbl val="0"/>
      </c:catAx>
      <c:valAx>
        <c:axId val="9020851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CA</a:t>
                </a:r>
              </a:p>
            </c:rich>
          </c:tx>
          <c:layout/>
          <c:overlay val="0"/>
        </c:title>
        <c:numFmt formatCode="#,##0.00\ &quot;€&quot;" sourceLinked="1"/>
        <c:majorTickMark val="out"/>
        <c:minorTickMark val="none"/>
        <c:tickLblPos val="nextTo"/>
        <c:crossAx val="90206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962024</xdr:colOff>
      <xdr:row>29</xdr:row>
      <xdr:rowOff>180975</xdr:rowOff>
    </xdr:from>
    <xdr:to>
      <xdr:col>3</xdr:col>
      <xdr:colOff>476250</xdr:colOff>
      <xdr:row>44</xdr:row>
      <xdr:rowOff>142875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4</xdr:row>
      <xdr:rowOff>19049</xdr:rowOff>
    </xdr:from>
    <xdr:to>
      <xdr:col>8</xdr:col>
      <xdr:colOff>19050</xdr:colOff>
      <xdr:row>33</xdr:row>
      <xdr:rowOff>171449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257856</xdr:colOff>
      <xdr:row>64</xdr:row>
      <xdr:rowOff>119061</xdr:rowOff>
    </xdr:from>
    <xdr:to>
      <xdr:col>21</xdr:col>
      <xdr:colOff>178594</xdr:colOff>
      <xdr:row>82</xdr:row>
      <xdr:rowOff>167367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282768</xdr:colOff>
          <xdr:row>59</xdr:row>
          <xdr:rowOff>126905</xdr:rowOff>
        </xdr:from>
        <xdr:to>
          <xdr:col>20</xdr:col>
          <xdr:colOff>283368</xdr:colOff>
          <xdr:row>62</xdr:row>
          <xdr:rowOff>45925</xdr:rowOff>
        </xdr:to>
        <xdr:pic>
          <xdr:nvPicPr>
            <xdr:cNvPr id="37" name="Image 36"/>
            <xdr:cNvPicPr>
              <a:picLocks noChangeAspect="1" noChangeArrowheads="1"/>
              <a:extLst>
                <a:ext uri="{84589F7E-364E-4C9E-8A38-B11213B215E9}">
                  <a14:cameraTool cellRange="$W$82:$Z$83" spid="_x0000_s329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925831" y="10104343"/>
              <a:ext cx="5203631" cy="4905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117361</xdr:colOff>
      <xdr:row>57</xdr:row>
      <xdr:rowOff>65654</xdr:rowOff>
    </xdr:from>
    <xdr:to>
      <xdr:col>21</xdr:col>
      <xdr:colOff>452095</xdr:colOff>
      <xdr:row>76</xdr:row>
      <xdr:rowOff>141175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135131</xdr:colOff>
          <xdr:row>53</xdr:row>
          <xdr:rowOff>47627</xdr:rowOff>
        </xdr:from>
        <xdr:to>
          <xdr:col>21</xdr:col>
          <xdr:colOff>47623</xdr:colOff>
          <xdr:row>56</xdr:row>
          <xdr:rowOff>71437</xdr:rowOff>
        </xdr:to>
        <xdr:pic>
          <xdr:nvPicPr>
            <xdr:cNvPr id="5" name="Image 4"/>
            <xdr:cNvPicPr>
              <a:picLocks noChangeAspect="1" noChangeArrowheads="1"/>
              <a:extLst>
                <a:ext uri="{84589F7E-364E-4C9E-8A38-B11213B215E9}">
                  <a14:cameraTool cellRange="$W$75:$Z$76" spid="_x0000_s734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66225" y="9144002"/>
              <a:ext cx="6139461" cy="59531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176893</xdr:colOff>
      <xdr:row>63</xdr:row>
      <xdr:rowOff>77560</xdr:rowOff>
    </xdr:from>
    <xdr:to>
      <xdr:col>21</xdr:col>
      <xdr:colOff>530677</xdr:colOff>
      <xdr:row>82</xdr:row>
      <xdr:rowOff>176893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202405</xdr:colOff>
          <xdr:row>59</xdr:row>
          <xdr:rowOff>119062</xdr:rowOff>
        </xdr:from>
        <xdr:to>
          <xdr:col>19</xdr:col>
          <xdr:colOff>12768</xdr:colOff>
          <xdr:row>62</xdr:row>
          <xdr:rowOff>107156</xdr:rowOff>
        </xdr:to>
        <xdr:pic>
          <xdr:nvPicPr>
            <xdr:cNvPr id="9" name="Image 8"/>
            <xdr:cNvPicPr>
              <a:picLocks noChangeAspect="1" noChangeArrowheads="1"/>
              <a:extLst>
                <a:ext uri="{84589F7E-364E-4C9E-8A38-B11213B215E9}">
                  <a14:cameraTool cellRange="$W$82:$Z$83" spid="_x0000_s939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333499" y="10251281"/>
              <a:ext cx="5406300" cy="55959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105455</xdr:colOff>
      <xdr:row>64</xdr:row>
      <xdr:rowOff>53748</xdr:rowOff>
    </xdr:from>
    <xdr:to>
      <xdr:col>21</xdr:col>
      <xdr:colOff>440189</xdr:colOff>
      <xdr:row>83</xdr:row>
      <xdr:rowOff>117362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58</xdr:row>
          <xdr:rowOff>11906</xdr:rowOff>
        </xdr:from>
        <xdr:to>
          <xdr:col>19</xdr:col>
          <xdr:colOff>111423</xdr:colOff>
          <xdr:row>61</xdr:row>
          <xdr:rowOff>83343</xdr:rowOff>
        </xdr:to>
        <xdr:pic>
          <xdr:nvPicPr>
            <xdr:cNvPr id="6" name="Image 5"/>
            <xdr:cNvPicPr>
              <a:picLocks noChangeAspect="1" noChangeArrowheads="1"/>
              <a:extLst>
                <a:ext uri="{84589F7E-364E-4C9E-8A38-B11213B215E9}">
                  <a14:cameraTool cellRange="$W$80:$Z$81" spid="_x0000_s1024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762000" y="9953625"/>
              <a:ext cx="6076454" cy="64293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105455</xdr:colOff>
      <xdr:row>62</xdr:row>
      <xdr:rowOff>53748</xdr:rowOff>
    </xdr:from>
    <xdr:to>
      <xdr:col>21</xdr:col>
      <xdr:colOff>440189</xdr:colOff>
      <xdr:row>81</xdr:row>
      <xdr:rowOff>117362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869156</xdr:colOff>
          <xdr:row>56</xdr:row>
          <xdr:rowOff>23812</xdr:rowOff>
        </xdr:from>
        <xdr:to>
          <xdr:col>19</xdr:col>
          <xdr:colOff>71438</xdr:colOff>
          <xdr:row>59</xdr:row>
          <xdr:rowOff>64985</xdr:rowOff>
        </xdr:to>
        <xdr:pic>
          <xdr:nvPicPr>
            <xdr:cNvPr id="7" name="Image 6"/>
            <xdr:cNvPicPr>
              <a:picLocks noChangeAspect="1" noChangeArrowheads="1"/>
              <a:extLst>
                <a:ext uri="{84589F7E-364E-4C9E-8A38-B11213B215E9}">
                  <a14:cameraTool cellRange="$W$78:$Z$79" spid="_x0000_s1331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869156" y="9584531"/>
              <a:ext cx="5929313" cy="61267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100012</xdr:colOff>
      <xdr:row>2</xdr:row>
      <xdr:rowOff>80961</xdr:rowOff>
    </xdr:from>
    <xdr:to>
      <xdr:col>8</xdr:col>
      <xdr:colOff>38100</xdr:colOff>
      <xdr:row>19</xdr:row>
      <xdr:rowOff>76200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</xdr:col>
      <xdr:colOff>600075</xdr:colOff>
      <xdr:row>4</xdr:row>
      <xdr:rowOff>57149</xdr:rowOff>
    </xdr:to>
    <xdr:pic>
      <xdr:nvPicPr>
        <xdr:cNvPr id="2" name="Image 1" descr="C:\Users\Julien Caro\Documents\Caro\LE QUOTIDIEN SEREIN\Signatur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"/>
          <a:ext cx="1171575" cy="9715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24</xdr:row>
      <xdr:rowOff>9525</xdr:rowOff>
    </xdr:from>
    <xdr:to>
      <xdr:col>1</xdr:col>
      <xdr:colOff>609601</xdr:colOff>
      <xdr:row>28</xdr:row>
      <xdr:rowOff>0</xdr:rowOff>
    </xdr:to>
    <xdr:pic>
      <xdr:nvPicPr>
        <xdr:cNvPr id="3" name="Image 2" descr="C:\Users\Julien Caro\Documents\Caro\LE QUOTIDIEN SEREIN\Signature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048250"/>
          <a:ext cx="1171576" cy="952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76200</xdr:colOff>
      <xdr:row>47</xdr:row>
      <xdr:rowOff>57150</xdr:rowOff>
    </xdr:from>
    <xdr:to>
      <xdr:col>1</xdr:col>
      <xdr:colOff>476250</xdr:colOff>
      <xdr:row>51</xdr:row>
      <xdr:rowOff>142875</xdr:rowOff>
    </xdr:to>
    <xdr:pic>
      <xdr:nvPicPr>
        <xdr:cNvPr id="4" name="Image 3" descr="C:\Users\Julien Caro\Documents\Caro\LE QUOTIDIEN SEREIN\Signature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667875"/>
          <a:ext cx="1095375" cy="1047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F30"/>
  <sheetViews>
    <sheetView workbookViewId="0">
      <selection sqref="A1:D1"/>
    </sheetView>
  </sheetViews>
  <sheetFormatPr baseColWidth="10" defaultRowHeight="15" x14ac:dyDescent="0.25"/>
  <cols>
    <col min="1" max="4" width="20.7109375" customWidth="1"/>
    <col min="5" max="5" width="6" customWidth="1"/>
    <col min="6" max="6" width="16.5703125" customWidth="1"/>
    <col min="8" max="8" width="13.140625" customWidth="1"/>
    <col min="9" max="9" width="17.85546875" customWidth="1"/>
  </cols>
  <sheetData>
    <row r="1" spans="1:6" ht="18" customHeight="1" x14ac:dyDescent="0.25">
      <c r="A1" s="127">
        <v>41334</v>
      </c>
      <c r="B1" s="127"/>
      <c r="C1" s="127"/>
      <c r="D1" s="127"/>
    </row>
    <row r="2" spans="1:6" ht="9" customHeight="1" x14ac:dyDescent="0.25">
      <c r="A2" s="19"/>
      <c r="B2" s="19"/>
      <c r="C2" s="19"/>
      <c r="D2" s="19"/>
    </row>
    <row r="3" spans="1:6" ht="20.100000000000001" customHeight="1" x14ac:dyDescent="0.25">
      <c r="A3" s="11"/>
      <c r="B3" s="26" t="s">
        <v>0</v>
      </c>
      <c r="C3" s="15" t="s">
        <v>1</v>
      </c>
      <c r="D3" s="15" t="s">
        <v>2</v>
      </c>
    </row>
    <row r="4" spans="1:6" s="2" customFormat="1" ht="7.5" customHeight="1" x14ac:dyDescent="0.25">
      <c r="A4" s="16"/>
      <c r="B4" s="12"/>
      <c r="C4" s="12"/>
      <c r="D4" s="12"/>
    </row>
    <row r="5" spans="1:6" ht="20.100000000000001" customHeight="1" x14ac:dyDescent="0.25">
      <c r="A5" s="17">
        <v>41344</v>
      </c>
      <c r="B5" s="3"/>
      <c r="C5" s="3"/>
      <c r="D5" s="3"/>
    </row>
    <row r="6" spans="1:6" ht="20.100000000000001" customHeight="1" x14ac:dyDescent="0.25">
      <c r="A6" s="17">
        <v>41345</v>
      </c>
      <c r="B6" s="3"/>
      <c r="C6" s="3"/>
      <c r="D6" s="3"/>
    </row>
    <row r="7" spans="1:6" ht="20.100000000000001" customHeight="1" x14ac:dyDescent="0.25">
      <c r="A7" s="17">
        <v>41346</v>
      </c>
      <c r="B7" s="3">
        <v>0.125</v>
      </c>
      <c r="C7" s="3"/>
      <c r="D7" s="3"/>
    </row>
    <row r="8" spans="1:6" ht="20.100000000000001" customHeight="1" x14ac:dyDescent="0.25">
      <c r="A8" s="17">
        <v>41347</v>
      </c>
      <c r="B8" s="3"/>
      <c r="C8" s="3"/>
      <c r="D8" s="3"/>
    </row>
    <row r="9" spans="1:6" ht="20.100000000000001" customHeight="1" x14ac:dyDescent="0.25">
      <c r="A9" s="17">
        <v>41348</v>
      </c>
      <c r="B9" s="3">
        <v>8.3333333333333329E-2</v>
      </c>
      <c r="C9" s="3"/>
      <c r="D9" s="3"/>
    </row>
    <row r="10" spans="1:6" ht="20.100000000000001" customHeight="1" x14ac:dyDescent="0.25">
      <c r="A10" s="13"/>
      <c r="B10" s="4"/>
      <c r="C10" s="4"/>
      <c r="D10" s="4"/>
    </row>
    <row r="11" spans="1:6" ht="20.100000000000001" customHeight="1" x14ac:dyDescent="0.25">
      <c r="A11" s="17">
        <v>41351</v>
      </c>
      <c r="B11" s="3"/>
      <c r="C11" s="3">
        <v>4.1666666666666664E-2</v>
      </c>
      <c r="D11" s="3"/>
    </row>
    <row r="12" spans="1:6" ht="20.100000000000001" customHeight="1" x14ac:dyDescent="0.25">
      <c r="A12" s="17">
        <v>41352</v>
      </c>
      <c r="B12" s="3">
        <v>0.125</v>
      </c>
      <c r="C12" s="3"/>
      <c r="D12" s="3"/>
    </row>
    <row r="13" spans="1:6" ht="20.100000000000001" customHeight="1" x14ac:dyDescent="0.25">
      <c r="A13" s="17">
        <v>41353</v>
      </c>
      <c r="B13" s="3"/>
      <c r="C13" s="5"/>
      <c r="D13" s="3"/>
    </row>
    <row r="14" spans="1:6" ht="20.100000000000001" customHeight="1" x14ac:dyDescent="0.25">
      <c r="A14" s="17">
        <v>41354</v>
      </c>
      <c r="B14" s="3"/>
      <c r="C14" s="3"/>
      <c r="D14" s="3">
        <v>4.8611111111111112E-2</v>
      </c>
    </row>
    <row r="15" spans="1:6" ht="20.100000000000001" customHeight="1" x14ac:dyDescent="0.25">
      <c r="A15" s="17">
        <v>41355</v>
      </c>
      <c r="B15" s="3">
        <v>8.3333333333333329E-2</v>
      </c>
      <c r="C15" s="3"/>
      <c r="D15" s="3"/>
    </row>
    <row r="16" spans="1:6" ht="20.100000000000001" customHeight="1" x14ac:dyDescent="0.25">
      <c r="A16" s="14"/>
      <c r="B16" s="4"/>
      <c r="C16" s="4"/>
      <c r="D16" s="4"/>
      <c r="F16" s="21"/>
    </row>
    <row r="17" spans="1:4" ht="20.100000000000001" customHeight="1" x14ac:dyDescent="0.25">
      <c r="A17" s="17">
        <v>41358</v>
      </c>
      <c r="B17" s="3"/>
      <c r="C17" s="3"/>
      <c r="D17" s="3"/>
    </row>
    <row r="18" spans="1:4" ht="20.100000000000001" customHeight="1" x14ac:dyDescent="0.25">
      <c r="A18" s="17">
        <v>41359</v>
      </c>
      <c r="B18" s="3">
        <v>0.125</v>
      </c>
      <c r="C18" s="3"/>
      <c r="D18" s="3"/>
    </row>
    <row r="19" spans="1:4" ht="20.100000000000001" customHeight="1" x14ac:dyDescent="0.25">
      <c r="A19" s="17">
        <v>41360</v>
      </c>
      <c r="B19" s="3"/>
      <c r="C19" s="3">
        <v>8.3333333333333329E-2</v>
      </c>
      <c r="D19" s="3"/>
    </row>
    <row r="20" spans="1:4" ht="20.100000000000001" customHeight="1" x14ac:dyDescent="0.25">
      <c r="A20" s="17">
        <v>41361</v>
      </c>
      <c r="B20" s="3"/>
      <c r="C20" s="3">
        <v>8.3333333333333329E-2</v>
      </c>
      <c r="D20" s="3"/>
    </row>
    <row r="21" spans="1:4" ht="20.100000000000001" customHeight="1" x14ac:dyDescent="0.25">
      <c r="A21" s="17">
        <v>41362</v>
      </c>
      <c r="B21" s="3">
        <v>8.3333333333333329E-2</v>
      </c>
      <c r="C21" s="3"/>
      <c r="D21" s="3"/>
    </row>
    <row r="22" spans="1:4" ht="20.100000000000001" customHeight="1" x14ac:dyDescent="0.25">
      <c r="A22" s="7"/>
      <c r="B22" s="7"/>
      <c r="C22" s="7"/>
      <c r="D22" s="7"/>
    </row>
    <row r="23" spans="1:4" ht="20.100000000000001" customHeight="1" x14ac:dyDescent="0.25">
      <c r="A23" s="15" t="s">
        <v>3</v>
      </c>
      <c r="B23" s="18">
        <f>SUM(B5:B21)</f>
        <v>0.625</v>
      </c>
      <c r="C23" s="18">
        <f>SUM(C5:C21)</f>
        <v>0.20833333333333331</v>
      </c>
      <c r="D23" s="18">
        <f>SUM(D5:D21)</f>
        <v>4.8611111111111112E-2</v>
      </c>
    </row>
    <row r="24" spans="1:4" x14ac:dyDescent="0.25">
      <c r="A24" s="1" t="s">
        <v>7</v>
      </c>
      <c r="B24" s="20">
        <v>15</v>
      </c>
      <c r="C24" s="20">
        <v>15</v>
      </c>
      <c r="D24" s="20">
        <v>10</v>
      </c>
    </row>
    <row r="25" spans="1:4" x14ac:dyDescent="0.25">
      <c r="A25" s="1"/>
      <c r="B25" s="20"/>
      <c r="C25" s="20"/>
      <c r="D25" s="20"/>
    </row>
    <row r="26" spans="1:4" x14ac:dyDescent="0.25">
      <c r="A26" s="1" t="s">
        <v>11</v>
      </c>
      <c r="B26" s="20">
        <f>B23*B24*24</f>
        <v>225</v>
      </c>
      <c r="C26" s="20">
        <f>C23*C24*24</f>
        <v>74.999999999999986</v>
      </c>
      <c r="D26" s="20">
        <f>D23*D24*24</f>
        <v>11.666666666666666</v>
      </c>
    </row>
    <row r="27" spans="1:4" ht="15.75" thickBot="1" x14ac:dyDescent="0.3"/>
    <row r="28" spans="1:4" s="25" customFormat="1" ht="16.5" thickTop="1" thickBot="1" x14ac:dyDescent="0.3">
      <c r="A28" s="24" t="s">
        <v>4</v>
      </c>
      <c r="B28" s="24" t="s">
        <v>5</v>
      </c>
      <c r="C28" s="24" t="s">
        <v>6</v>
      </c>
      <c r="D28" s="24" t="s">
        <v>8</v>
      </c>
    </row>
    <row r="29" spans="1:4" ht="16.5" thickTop="1" thickBot="1" x14ac:dyDescent="0.3">
      <c r="A29" s="22">
        <f>SUM(B23:D23)</f>
        <v>0.88194444444444442</v>
      </c>
      <c r="B29" s="23">
        <f>(B23*B24*24)+(C23*C24*24)+(D23*D24*24)</f>
        <v>311.66666666666669</v>
      </c>
      <c r="C29" s="23">
        <f>B29*0.77</f>
        <v>239.98333333333335</v>
      </c>
      <c r="D29" s="23">
        <f>B29-C29</f>
        <v>71.683333333333337</v>
      </c>
    </row>
    <row r="30" spans="1:4" ht="15.75" thickTop="1" x14ac:dyDescent="0.25"/>
  </sheetData>
  <mergeCells count="1">
    <mergeCell ref="A1:D1"/>
  </mergeCells>
  <conditionalFormatting sqref="B11:D15">
    <cfRule type="expression" dxfId="396" priority="5">
      <formula>ISBLANK(B11)</formula>
    </cfRule>
    <cfRule type="expression" dxfId="395" priority="6">
      <formula>estvide</formula>
    </cfRule>
  </conditionalFormatting>
  <conditionalFormatting sqref="B5:D9">
    <cfRule type="expression" dxfId="394" priority="3">
      <formula>ISBLANK(B5)</formula>
    </cfRule>
    <cfRule type="expression" dxfId="393" priority="4">
      <formula>estvide</formula>
    </cfRule>
  </conditionalFormatting>
  <conditionalFormatting sqref="B17:D21">
    <cfRule type="expression" dxfId="392" priority="1">
      <formula>ISBLANK(B17)</formula>
    </cfRule>
    <cfRule type="expression" dxfId="391" priority="2">
      <formula>estvide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H38"/>
  <sheetViews>
    <sheetView workbookViewId="0">
      <selection activeCell="C30" sqref="C30"/>
    </sheetView>
  </sheetViews>
  <sheetFormatPr baseColWidth="10" defaultRowHeight="15" x14ac:dyDescent="0.25"/>
  <cols>
    <col min="1" max="1" width="17.7109375" style="7" customWidth="1"/>
    <col min="2" max="2" width="17" customWidth="1"/>
    <col min="3" max="3" width="15.28515625" customWidth="1"/>
    <col min="4" max="4" width="17.5703125" customWidth="1"/>
    <col min="5" max="5" width="15.28515625" customWidth="1"/>
    <col min="6" max="6" width="19.140625" customWidth="1"/>
    <col min="7" max="7" width="19.7109375" customWidth="1"/>
    <col min="8" max="8" width="17.28515625" customWidth="1"/>
    <col min="9" max="9" width="19.5703125" customWidth="1"/>
  </cols>
  <sheetData>
    <row r="1" spans="1:8" ht="16.5" customHeight="1" x14ac:dyDescent="0.25">
      <c r="A1" s="127">
        <v>41365</v>
      </c>
      <c r="B1" s="127"/>
      <c r="C1" s="127"/>
      <c r="D1" s="127"/>
      <c r="E1" s="127"/>
      <c r="F1" s="127"/>
      <c r="G1" s="127"/>
      <c r="H1" s="127"/>
    </row>
    <row r="2" spans="1:8" ht="1.5" customHeight="1" x14ac:dyDescent="0.25">
      <c r="A2" s="8"/>
      <c r="B2" s="8"/>
      <c r="C2" s="8"/>
      <c r="D2" s="8"/>
    </row>
    <row r="3" spans="1:8" s="1" customFormat="1" ht="17.25" customHeight="1" x14ac:dyDescent="0.25">
      <c r="A3" s="9"/>
      <c r="B3" s="26" t="s">
        <v>0</v>
      </c>
      <c r="C3" s="15" t="s">
        <v>1</v>
      </c>
      <c r="D3" s="15" t="s">
        <v>2</v>
      </c>
      <c r="E3" s="27" t="s">
        <v>9</v>
      </c>
      <c r="F3" s="27" t="s">
        <v>10</v>
      </c>
    </row>
    <row r="4" spans="1:8" ht="5.25" customHeight="1" x14ac:dyDescent="0.25">
      <c r="A4" s="12"/>
      <c r="B4" s="12"/>
      <c r="C4" s="12"/>
      <c r="D4" s="12"/>
    </row>
    <row r="5" spans="1:8" s="7" customFormat="1" ht="15" customHeight="1" x14ac:dyDescent="0.25">
      <c r="A5" s="6">
        <v>41365</v>
      </c>
      <c r="B5" s="3"/>
      <c r="C5" s="3"/>
      <c r="D5" s="3"/>
      <c r="E5" s="3"/>
      <c r="F5" s="3"/>
    </row>
    <row r="6" spans="1:8" s="7" customFormat="1" ht="15" customHeight="1" x14ac:dyDescent="0.25">
      <c r="A6" s="6">
        <v>41366</v>
      </c>
      <c r="B6" s="3">
        <v>0.125</v>
      </c>
      <c r="C6" s="3"/>
      <c r="D6" s="3"/>
      <c r="E6" s="3"/>
      <c r="F6" s="3"/>
    </row>
    <row r="7" spans="1:8" s="7" customFormat="1" ht="15" customHeight="1" x14ac:dyDescent="0.25">
      <c r="A7" s="6">
        <v>41367</v>
      </c>
      <c r="B7" s="3"/>
      <c r="C7" s="3"/>
      <c r="D7" s="3"/>
      <c r="E7" s="3"/>
      <c r="F7" s="3"/>
    </row>
    <row r="8" spans="1:8" s="7" customFormat="1" ht="15" customHeight="1" x14ac:dyDescent="0.25">
      <c r="A8" s="6">
        <v>41368</v>
      </c>
      <c r="B8" s="3"/>
      <c r="C8" s="3"/>
      <c r="D8" s="3">
        <v>4.1666666666666664E-2</v>
      </c>
      <c r="E8" s="3"/>
      <c r="F8" s="3"/>
    </row>
    <row r="9" spans="1:8" s="7" customFormat="1" ht="15" customHeight="1" x14ac:dyDescent="0.25">
      <c r="A9" s="6">
        <v>41369</v>
      </c>
      <c r="B9" s="3">
        <v>8.3333333333333329E-2</v>
      </c>
      <c r="C9" s="3"/>
      <c r="D9" s="3"/>
      <c r="E9" s="3"/>
      <c r="F9" s="3"/>
    </row>
    <row r="10" spans="1:8" ht="7.5" customHeight="1" x14ac:dyDescent="0.25">
      <c r="A10" s="13"/>
      <c r="B10" s="4"/>
      <c r="C10" s="4"/>
      <c r="D10" s="4"/>
      <c r="E10" s="4"/>
      <c r="F10" s="4"/>
    </row>
    <row r="11" spans="1:8" ht="15" customHeight="1" x14ac:dyDescent="0.25">
      <c r="A11" s="6">
        <v>41372</v>
      </c>
      <c r="B11" s="3"/>
      <c r="C11" s="3"/>
      <c r="D11" s="3"/>
      <c r="E11" s="3"/>
      <c r="F11" s="3"/>
    </row>
    <row r="12" spans="1:8" ht="15" customHeight="1" x14ac:dyDescent="0.25">
      <c r="A12" s="6">
        <v>41373</v>
      </c>
      <c r="B12" s="3">
        <v>0.125</v>
      </c>
      <c r="C12" s="3"/>
      <c r="D12" s="3"/>
      <c r="E12" s="3"/>
      <c r="F12" s="3"/>
    </row>
    <row r="13" spans="1:8" ht="15" customHeight="1" x14ac:dyDescent="0.25">
      <c r="A13" s="6">
        <v>41374</v>
      </c>
      <c r="B13" s="3"/>
      <c r="C13" s="5"/>
      <c r="D13" s="3"/>
      <c r="E13" s="3"/>
      <c r="F13" s="3"/>
    </row>
    <row r="14" spans="1:8" ht="15" customHeight="1" x14ac:dyDescent="0.25">
      <c r="A14" s="6">
        <v>41375</v>
      </c>
      <c r="B14" s="3"/>
      <c r="C14" s="3">
        <v>6.25E-2</v>
      </c>
      <c r="D14" s="3"/>
      <c r="E14" s="3"/>
      <c r="F14" s="3"/>
    </row>
    <row r="15" spans="1:8" ht="15" customHeight="1" x14ac:dyDescent="0.25">
      <c r="A15" s="6">
        <v>41376</v>
      </c>
      <c r="B15" s="3">
        <v>8.3333333333333329E-2</v>
      </c>
      <c r="C15" s="3"/>
      <c r="D15" s="3"/>
      <c r="E15" s="3"/>
      <c r="F15" s="3"/>
    </row>
    <row r="16" spans="1:8" ht="7.5" customHeight="1" x14ac:dyDescent="0.25">
      <c r="A16" s="14"/>
      <c r="B16" s="4"/>
      <c r="C16" s="4"/>
      <c r="D16" s="4"/>
      <c r="E16" s="4"/>
      <c r="F16" s="4"/>
    </row>
    <row r="17" spans="1:6" ht="15" customHeight="1" x14ac:dyDescent="0.25">
      <c r="A17" s="6">
        <v>41379</v>
      </c>
      <c r="B17" s="3"/>
      <c r="C17" s="3"/>
      <c r="D17" s="3"/>
      <c r="E17" s="3"/>
      <c r="F17" s="3"/>
    </row>
    <row r="18" spans="1:6" ht="15" customHeight="1" x14ac:dyDescent="0.25">
      <c r="A18" s="6">
        <v>41380</v>
      </c>
      <c r="B18" s="3">
        <v>0.125</v>
      </c>
      <c r="C18" s="3"/>
      <c r="D18" s="3"/>
      <c r="E18" s="3"/>
      <c r="F18" s="3"/>
    </row>
    <row r="19" spans="1:6" ht="15" customHeight="1" x14ac:dyDescent="0.25">
      <c r="A19" s="6">
        <v>41381</v>
      </c>
      <c r="B19" s="3"/>
      <c r="C19" s="3"/>
      <c r="D19" s="3"/>
      <c r="E19" s="3"/>
      <c r="F19" s="3"/>
    </row>
    <row r="20" spans="1:6" ht="15" customHeight="1" x14ac:dyDescent="0.25">
      <c r="A20" s="6">
        <v>41382</v>
      </c>
      <c r="B20" s="3"/>
      <c r="C20" s="3"/>
      <c r="D20" s="3">
        <v>6.25E-2</v>
      </c>
      <c r="E20" s="3"/>
      <c r="F20" s="3"/>
    </row>
    <row r="21" spans="1:6" ht="15" customHeight="1" x14ac:dyDescent="0.25">
      <c r="A21" s="6">
        <v>41383</v>
      </c>
      <c r="B21" s="3">
        <v>8.3333333333333329E-2</v>
      </c>
      <c r="C21" s="3"/>
      <c r="D21" s="3"/>
      <c r="E21" s="3"/>
      <c r="F21" s="3"/>
    </row>
    <row r="22" spans="1:6" ht="7.5" customHeight="1" x14ac:dyDescent="0.25">
      <c r="A22" s="14"/>
      <c r="B22" s="4"/>
      <c r="C22" s="4"/>
      <c r="D22" s="4"/>
      <c r="E22" s="4"/>
      <c r="F22" s="4"/>
    </row>
    <row r="23" spans="1:6" ht="15" customHeight="1" x14ac:dyDescent="0.25">
      <c r="A23" s="6">
        <v>41386</v>
      </c>
      <c r="B23" s="3"/>
      <c r="C23" s="3"/>
      <c r="D23" s="3"/>
      <c r="E23" s="3">
        <v>0.16666666666666666</v>
      </c>
      <c r="F23" s="3"/>
    </row>
    <row r="24" spans="1:6" ht="15" customHeight="1" x14ac:dyDescent="0.25">
      <c r="A24" s="6">
        <v>41387</v>
      </c>
      <c r="B24" s="3">
        <v>0.125</v>
      </c>
      <c r="C24" s="3"/>
      <c r="D24" s="3"/>
      <c r="E24" s="3"/>
      <c r="F24" s="3"/>
    </row>
    <row r="25" spans="1:6" ht="15" customHeight="1" x14ac:dyDescent="0.25">
      <c r="A25" s="6">
        <v>41388</v>
      </c>
      <c r="B25" s="3"/>
      <c r="C25" s="3"/>
      <c r="D25" s="3"/>
      <c r="E25" s="3"/>
      <c r="F25" s="3"/>
    </row>
    <row r="26" spans="1:6" ht="15" customHeight="1" x14ac:dyDescent="0.25">
      <c r="A26" s="6">
        <v>41389</v>
      </c>
      <c r="B26" s="3"/>
      <c r="C26" s="3"/>
      <c r="D26" s="3"/>
      <c r="E26" s="3">
        <v>8.3333333333333329E-2</v>
      </c>
      <c r="F26" s="3"/>
    </row>
    <row r="27" spans="1:6" ht="15" customHeight="1" x14ac:dyDescent="0.25">
      <c r="A27" s="6">
        <v>41390</v>
      </c>
      <c r="B27" s="3">
        <v>8.3333333333333329E-2</v>
      </c>
      <c r="C27" s="3"/>
      <c r="D27" s="3"/>
      <c r="E27" s="3"/>
      <c r="F27" s="3"/>
    </row>
    <row r="28" spans="1:6" ht="7.5" customHeight="1" x14ac:dyDescent="0.25">
      <c r="A28" s="14"/>
      <c r="B28" s="4"/>
      <c r="C28" s="4"/>
      <c r="D28" s="4"/>
      <c r="E28" s="4"/>
      <c r="F28" s="4"/>
    </row>
    <row r="29" spans="1:6" ht="15" customHeight="1" x14ac:dyDescent="0.25">
      <c r="A29" s="6">
        <v>41393</v>
      </c>
      <c r="B29" s="3"/>
      <c r="C29" s="3"/>
      <c r="D29" s="3"/>
      <c r="E29" s="3">
        <v>0.16666666666666666</v>
      </c>
      <c r="F29" s="3"/>
    </row>
    <row r="30" spans="1:6" ht="15" customHeight="1" x14ac:dyDescent="0.25">
      <c r="A30" s="6">
        <v>41394</v>
      </c>
      <c r="B30" s="3">
        <v>0.125</v>
      </c>
      <c r="C30" s="3"/>
      <c r="D30" s="3"/>
      <c r="E30" s="3"/>
      <c r="F30" s="3"/>
    </row>
    <row r="31" spans="1:6" ht="5.25" customHeight="1" x14ac:dyDescent="0.25">
      <c r="A31" s="1"/>
      <c r="B31" s="1"/>
      <c r="C31" s="1"/>
      <c r="D31" s="1"/>
    </row>
    <row r="32" spans="1:6" ht="15" customHeight="1" x14ac:dyDescent="0.25">
      <c r="A32" s="15" t="s">
        <v>3</v>
      </c>
      <c r="B32" s="18">
        <f>SUM(B5:B30)</f>
        <v>0.95833333333333337</v>
      </c>
      <c r="C32" s="18">
        <f>SUM(C5:C30)</f>
        <v>6.25E-2</v>
      </c>
      <c r="D32" s="18">
        <f>SUM(D5:D30)</f>
        <v>0.10416666666666666</v>
      </c>
      <c r="E32" s="18">
        <f>SUM(E5:E30)</f>
        <v>0.41666666666666663</v>
      </c>
      <c r="F32" s="18">
        <f>SUM(F5:F30)</f>
        <v>0</v>
      </c>
    </row>
    <row r="33" spans="1:6" s="31" customFormat="1" ht="12" x14ac:dyDescent="0.2">
      <c r="A33" s="29" t="s">
        <v>7</v>
      </c>
      <c r="B33" s="30">
        <v>15</v>
      </c>
      <c r="C33" s="30">
        <v>15</v>
      </c>
      <c r="D33" s="30">
        <v>10</v>
      </c>
      <c r="E33" s="30">
        <v>15</v>
      </c>
      <c r="F33" s="30">
        <v>15</v>
      </c>
    </row>
    <row r="34" spans="1:6" s="33" customFormat="1" ht="15.75" x14ac:dyDescent="0.25">
      <c r="A34" s="10" t="s">
        <v>12</v>
      </c>
      <c r="B34" s="32">
        <f>B32*B33*24</f>
        <v>345</v>
      </c>
      <c r="C34" s="32">
        <f>C32*C33*24</f>
        <v>22.5</v>
      </c>
      <c r="D34" s="32">
        <f>D32*D33*24</f>
        <v>24.999999999999996</v>
      </c>
      <c r="E34" s="32">
        <f>E32*E33*24</f>
        <v>149.99999999999997</v>
      </c>
      <c r="F34" s="32">
        <f>F32*F33*24</f>
        <v>0</v>
      </c>
    </row>
    <row r="35" spans="1:6" ht="6.75" customHeight="1" thickBot="1" x14ac:dyDescent="0.3"/>
    <row r="36" spans="1:6" s="25" customFormat="1" ht="15" customHeight="1" thickTop="1" thickBot="1" x14ac:dyDescent="0.3">
      <c r="C36" s="24" t="s">
        <v>4</v>
      </c>
      <c r="D36" s="24" t="s">
        <v>5</v>
      </c>
      <c r="E36" s="24" t="s">
        <v>6</v>
      </c>
      <c r="F36" s="24" t="s">
        <v>13</v>
      </c>
    </row>
    <row r="37" spans="1:6" ht="16.5" thickTop="1" thickBot="1" x14ac:dyDescent="0.3">
      <c r="C37" s="22">
        <f>SUM(B32:F32)</f>
        <v>1.541666666666667</v>
      </c>
      <c r="D37" s="23">
        <f>(B32*B33*24)+(C32*C33*24)+(D32*D33*24)+(E32*E33*24)+(F32*F33*24)</f>
        <v>542.5</v>
      </c>
      <c r="E37" s="23">
        <f>D37*0.754</f>
        <v>409.04500000000002</v>
      </c>
      <c r="F37" s="23">
        <f>D37-E37</f>
        <v>133.45499999999998</v>
      </c>
    </row>
    <row r="38" spans="1:6" ht="15.75" thickTop="1" x14ac:dyDescent="0.25"/>
  </sheetData>
  <mergeCells count="1">
    <mergeCell ref="A1:H1"/>
  </mergeCells>
  <conditionalFormatting sqref="B11:F15">
    <cfRule type="expression" dxfId="390" priority="5">
      <formula>ISBLANK(B11)</formula>
    </cfRule>
    <cfRule type="expression" dxfId="389" priority="6">
      <formula>estvide</formula>
    </cfRule>
  </conditionalFormatting>
  <conditionalFormatting sqref="B5:F9">
    <cfRule type="expression" dxfId="388" priority="3">
      <formula>ISBLANK(B5)</formula>
    </cfRule>
    <cfRule type="expression" dxfId="387" priority="4">
      <formula>estvide</formula>
    </cfRule>
  </conditionalFormatting>
  <conditionalFormatting sqref="B17:F21 B23:F27 B29:F30">
    <cfRule type="expression" dxfId="386" priority="1">
      <formula>ISBLANK(B17)</formula>
    </cfRule>
    <cfRule type="expression" dxfId="385" priority="2">
      <formula>estvide</formula>
    </cfRule>
  </conditionalFormatting>
  <pageMargins left="0.11811023622047245" right="0.11811023622047245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Z84"/>
  <sheetViews>
    <sheetView zoomScale="80" zoomScaleNormal="80" workbookViewId="0">
      <pane ySplit="3" topLeftCell="A4" activePane="bottomLeft" state="frozen"/>
      <selection pane="bottomLeft" activeCell="D1" sqref="D1:V1"/>
    </sheetView>
  </sheetViews>
  <sheetFormatPr baseColWidth="10" defaultRowHeight="15" x14ac:dyDescent="0.25"/>
  <cols>
    <col min="1" max="1" width="7" style="2" hidden="1" customWidth="1"/>
    <col min="2" max="2" width="7.5703125" style="35" hidden="1" customWidth="1"/>
    <col min="3" max="3" width="8.5703125" hidden="1" customWidth="1"/>
    <col min="4" max="4" width="15.140625" style="35" customWidth="1"/>
    <col min="5" max="5" width="1.7109375" style="2" customWidth="1"/>
    <col min="6" max="7" width="7.7109375" style="53" customWidth="1"/>
    <col min="8" max="8" width="1.7109375" style="2" customWidth="1"/>
    <col min="9" max="10" width="7.7109375" style="53" customWidth="1"/>
    <col min="11" max="11" width="1.7109375" style="2" customWidth="1"/>
    <col min="12" max="13" width="7.7109375" style="51" customWidth="1"/>
    <col min="14" max="14" width="1.7109375" style="2" customWidth="1"/>
    <col min="15" max="16" width="7.7109375" style="51" customWidth="1"/>
    <col min="17" max="17" width="1.7109375" style="2" customWidth="1"/>
    <col min="18" max="19" width="7.7109375" style="51" customWidth="1"/>
    <col min="20" max="20" width="1.7109375" style="2" customWidth="1"/>
    <col min="21" max="22" width="7.7109375" style="51" customWidth="1"/>
    <col min="23" max="23" width="17.5703125" customWidth="1"/>
    <col min="24" max="24" width="15.85546875" customWidth="1"/>
    <col min="25" max="25" width="13.42578125" customWidth="1"/>
    <col min="26" max="26" width="16.85546875" customWidth="1"/>
    <col min="27" max="27" width="18.42578125" customWidth="1"/>
  </cols>
  <sheetData>
    <row r="1" spans="1:22" ht="14.25" customHeight="1" x14ac:dyDescent="0.25">
      <c r="A1" s="67" t="str">
        <f t="shared" ref="A1:A9" si="0">IF(F1="","",ROW())</f>
        <v/>
      </c>
      <c r="B1" s="67" t="str">
        <f>IF(O1="","",ROW())</f>
        <v/>
      </c>
      <c r="C1" s="70" t="str">
        <f t="shared" ref="C1:C54" si="1">IF(R1="","",ROW())</f>
        <v/>
      </c>
      <c r="D1" s="127">
        <v>41395</v>
      </c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</row>
    <row r="2" spans="1:22" ht="3" customHeight="1" x14ac:dyDescent="0.25">
      <c r="A2" s="67" t="str">
        <f t="shared" si="0"/>
        <v/>
      </c>
      <c r="B2" s="67" t="str">
        <f t="shared" ref="B2:B54" si="2">IF(O2="","",ROW())</f>
        <v/>
      </c>
      <c r="C2" s="70" t="str">
        <f t="shared" si="1"/>
        <v/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</row>
    <row r="3" spans="1:22" s="51" customFormat="1" ht="14.25" customHeight="1" x14ac:dyDescent="0.2">
      <c r="A3" s="67">
        <f t="shared" si="0"/>
        <v>3</v>
      </c>
      <c r="B3" s="67">
        <f t="shared" si="2"/>
        <v>3</v>
      </c>
      <c r="C3" s="70">
        <f>IF(R3="","",ROW())</f>
        <v>3</v>
      </c>
      <c r="D3" s="49"/>
      <c r="E3" s="50"/>
      <c r="F3" s="133" t="s">
        <v>0</v>
      </c>
      <c r="G3" s="134"/>
      <c r="H3" s="50"/>
      <c r="I3" s="133" t="s">
        <v>1</v>
      </c>
      <c r="J3" s="134"/>
      <c r="K3" s="50"/>
      <c r="L3" s="133" t="s">
        <v>2</v>
      </c>
      <c r="M3" s="134"/>
      <c r="N3" s="50"/>
      <c r="O3" s="133" t="s">
        <v>14</v>
      </c>
      <c r="P3" s="134"/>
      <c r="Q3" s="50"/>
      <c r="R3" s="133" t="s">
        <v>15</v>
      </c>
      <c r="S3" s="134"/>
      <c r="T3" s="50"/>
      <c r="U3" s="133" t="s">
        <v>10</v>
      </c>
      <c r="V3" s="134"/>
    </row>
    <row r="4" spans="1:22" ht="5.25" customHeight="1" thickBot="1" x14ac:dyDescent="0.3">
      <c r="A4" s="67" t="str">
        <f t="shared" si="0"/>
        <v/>
      </c>
      <c r="B4" s="67" t="str">
        <f t="shared" si="2"/>
        <v/>
      </c>
      <c r="C4" s="70" t="str">
        <f t="shared" si="1"/>
        <v/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14.45" customHeight="1" x14ac:dyDescent="0.25">
      <c r="A5" s="67" t="str">
        <f t="shared" si="0"/>
        <v/>
      </c>
      <c r="B5" s="67" t="str">
        <f t="shared" si="2"/>
        <v/>
      </c>
      <c r="C5" s="70" t="str">
        <f t="shared" si="1"/>
        <v/>
      </c>
      <c r="D5" s="131">
        <v>41395</v>
      </c>
      <c r="E5" s="34"/>
      <c r="F5" s="52"/>
      <c r="G5" s="55"/>
      <c r="H5" s="34"/>
      <c r="I5" s="52"/>
      <c r="J5" s="55"/>
      <c r="K5" s="34"/>
      <c r="L5" s="57"/>
      <c r="M5" s="60"/>
      <c r="N5" s="34"/>
      <c r="O5" s="57"/>
      <c r="P5" s="60"/>
      <c r="Q5" s="34"/>
      <c r="R5" s="57"/>
      <c r="S5" s="60"/>
      <c r="T5" s="34"/>
      <c r="U5" s="57"/>
      <c r="V5" s="60"/>
    </row>
    <row r="6" spans="1:22" ht="14.25" customHeight="1" thickBot="1" x14ac:dyDescent="0.3">
      <c r="A6" s="67" t="str">
        <f t="shared" si="0"/>
        <v/>
      </c>
      <c r="B6" s="67" t="str">
        <f t="shared" si="2"/>
        <v/>
      </c>
      <c r="C6" s="70" t="str">
        <f t="shared" si="1"/>
        <v/>
      </c>
      <c r="D6" s="132"/>
      <c r="E6" s="34"/>
      <c r="F6" s="128"/>
      <c r="G6" s="129"/>
      <c r="H6" s="42"/>
      <c r="I6" s="128" t="str">
        <f>IF(I5=0,"",MOD(J5,I5))</f>
        <v/>
      </c>
      <c r="J6" s="129"/>
      <c r="K6" s="42"/>
      <c r="L6" s="128" t="str">
        <f>IF(L5=0,"",MOD(M5,L5))</f>
        <v/>
      </c>
      <c r="M6" s="129"/>
      <c r="N6" s="42"/>
      <c r="O6" s="128" t="str">
        <f>IF(O5=0,"",MOD(P5,O5))</f>
        <v/>
      </c>
      <c r="P6" s="129"/>
      <c r="Q6" s="42"/>
      <c r="R6" s="136" t="str">
        <f>IF(R5=0,"",MOD(S5,R5))</f>
        <v/>
      </c>
      <c r="S6" s="137"/>
      <c r="T6" s="42"/>
      <c r="U6" s="128" t="str">
        <f>IF(U5=0,"",MOD(V5,U5))</f>
        <v/>
      </c>
      <c r="V6" s="129"/>
    </row>
    <row r="7" spans="1:22" s="53" customFormat="1" ht="14.45" customHeight="1" x14ac:dyDescent="0.25">
      <c r="A7" s="67" t="str">
        <f t="shared" si="0"/>
        <v/>
      </c>
      <c r="B7" s="67">
        <f t="shared" si="2"/>
        <v>7</v>
      </c>
      <c r="C7" s="70" t="str">
        <f t="shared" si="1"/>
        <v/>
      </c>
      <c r="D7" s="131">
        <v>41396</v>
      </c>
      <c r="E7" s="54"/>
      <c r="F7" s="52"/>
      <c r="G7" s="55"/>
      <c r="H7" s="54"/>
      <c r="I7" s="52"/>
      <c r="J7" s="55"/>
      <c r="K7" s="54"/>
      <c r="L7" s="52">
        <v>0.6875</v>
      </c>
      <c r="M7" s="55">
        <v>0.77083333333333337</v>
      </c>
      <c r="N7" s="54"/>
      <c r="O7" s="52">
        <v>0.58333333333333337</v>
      </c>
      <c r="P7" s="55">
        <v>0.66666666666666663</v>
      </c>
      <c r="Q7" s="54"/>
      <c r="R7" s="52"/>
      <c r="S7" s="55"/>
      <c r="T7" s="54"/>
      <c r="U7" s="52"/>
      <c r="V7" s="55"/>
    </row>
    <row r="8" spans="1:22" ht="14.45" customHeight="1" thickBot="1" x14ac:dyDescent="0.3">
      <c r="A8" s="67" t="str">
        <f t="shared" si="0"/>
        <v/>
      </c>
      <c r="B8" s="67"/>
      <c r="C8" s="70" t="str">
        <f t="shared" si="1"/>
        <v/>
      </c>
      <c r="D8" s="132"/>
      <c r="E8" s="34"/>
      <c r="F8" s="128"/>
      <c r="G8" s="129"/>
      <c r="H8" s="42"/>
      <c r="I8" s="128"/>
      <c r="J8" s="129"/>
      <c r="K8" s="42"/>
      <c r="L8" s="128">
        <f>IF(L7=0,"",MOD(M7,L7))</f>
        <v>8.333333333333337E-2</v>
      </c>
      <c r="M8" s="129"/>
      <c r="N8" s="42"/>
      <c r="O8" s="128">
        <f>IF(O7=0,"",MOD(P7,O7))</f>
        <v>8.3333333333333259E-2</v>
      </c>
      <c r="P8" s="129"/>
      <c r="Q8" s="42"/>
      <c r="R8" s="138" t="str">
        <f>IF(R7=0,"",MOD(S7,R7))</f>
        <v/>
      </c>
      <c r="S8" s="139"/>
      <c r="T8" s="42"/>
      <c r="U8" s="128" t="str">
        <f>IF(U7=0,"",MOD(V7,U7))</f>
        <v/>
      </c>
      <c r="V8" s="129"/>
    </row>
    <row r="9" spans="1:22" ht="14.45" customHeight="1" x14ac:dyDescent="0.25">
      <c r="A9" s="67">
        <f t="shared" si="0"/>
        <v>9</v>
      </c>
      <c r="B9" s="67" t="str">
        <f t="shared" si="2"/>
        <v/>
      </c>
      <c r="C9" s="70" t="str">
        <f t="shared" si="1"/>
        <v/>
      </c>
      <c r="D9" s="131">
        <v>41397</v>
      </c>
      <c r="E9" s="34"/>
      <c r="F9" s="52">
        <v>0.5625</v>
      </c>
      <c r="G9" s="55">
        <v>0.64583333333333337</v>
      </c>
      <c r="H9" s="34"/>
      <c r="I9" s="52"/>
      <c r="J9" s="55"/>
      <c r="K9" s="34"/>
      <c r="L9" s="57"/>
      <c r="M9" s="60"/>
      <c r="N9" s="34"/>
      <c r="O9" s="57"/>
      <c r="P9" s="60"/>
      <c r="Q9" s="34"/>
      <c r="R9" s="62"/>
      <c r="S9" s="63"/>
      <c r="T9" s="34"/>
      <c r="U9" s="57"/>
      <c r="V9" s="60"/>
    </row>
    <row r="10" spans="1:22" ht="14.45" customHeight="1" thickBot="1" x14ac:dyDescent="0.3">
      <c r="A10" s="67"/>
      <c r="B10" s="67" t="str">
        <f t="shared" si="2"/>
        <v/>
      </c>
      <c r="C10" s="70" t="str">
        <f t="shared" si="1"/>
        <v/>
      </c>
      <c r="D10" s="132"/>
      <c r="E10" s="34"/>
      <c r="F10" s="128">
        <f>IF(F9=0,"",MOD(G9,F9))</f>
        <v>8.333333333333337E-2</v>
      </c>
      <c r="G10" s="129"/>
      <c r="H10" s="42"/>
      <c r="I10" s="128" t="str">
        <f>IF(I9=0,"",MOD(J9,I9))</f>
        <v/>
      </c>
      <c r="J10" s="129"/>
      <c r="K10" s="42"/>
      <c r="L10" s="128" t="str">
        <f>IF(L9=0,"",MOD(M9,L9))</f>
        <v/>
      </c>
      <c r="M10" s="129"/>
      <c r="N10" s="42"/>
      <c r="O10" s="128" t="str">
        <f>IF(O9=0,"",MOD(P9,O9))</f>
        <v/>
      </c>
      <c r="P10" s="129"/>
      <c r="Q10" s="42"/>
      <c r="R10" s="128" t="str">
        <f>IF(R9=0,"",MOD(S9,R9))</f>
        <v/>
      </c>
      <c r="S10" s="129"/>
      <c r="T10" s="42"/>
      <c r="U10" s="128" t="str">
        <f>IF(U9=0,"",MOD(V9,U9))</f>
        <v/>
      </c>
      <c r="V10" s="129"/>
    </row>
    <row r="11" spans="1:22" ht="7.5" customHeight="1" thickBot="1" x14ac:dyDescent="0.3">
      <c r="A11" s="67" t="str">
        <f>IF(F11="","",ROW())</f>
        <v/>
      </c>
      <c r="B11" s="67" t="str">
        <f t="shared" si="2"/>
        <v/>
      </c>
      <c r="C11" s="70" t="str">
        <f t="shared" si="1"/>
        <v/>
      </c>
      <c r="D11" s="13"/>
      <c r="L11" s="135"/>
      <c r="M11" s="135"/>
      <c r="R11" s="135"/>
      <c r="S11" s="135"/>
    </row>
    <row r="12" spans="1:22" s="53" customFormat="1" ht="14.45" customHeight="1" x14ac:dyDescent="0.25">
      <c r="A12" s="67" t="str">
        <f>IF(F12="","",ROW())</f>
        <v/>
      </c>
      <c r="B12" s="67">
        <f t="shared" si="2"/>
        <v>12</v>
      </c>
      <c r="C12" s="70" t="str">
        <f t="shared" si="1"/>
        <v/>
      </c>
      <c r="D12" s="131">
        <v>41400</v>
      </c>
      <c r="E12" s="54"/>
      <c r="F12" s="52"/>
      <c r="G12" s="55"/>
      <c r="H12" s="54"/>
      <c r="I12" s="52"/>
      <c r="J12" s="55"/>
      <c r="K12" s="54"/>
      <c r="L12" s="52"/>
      <c r="M12" s="55"/>
      <c r="N12" s="54"/>
      <c r="O12" s="52">
        <v>0.58333333333333337</v>
      </c>
      <c r="P12" s="55">
        <v>0.75</v>
      </c>
      <c r="Q12" s="54"/>
      <c r="R12" s="52"/>
      <c r="S12" s="55"/>
      <c r="T12" s="54"/>
      <c r="U12" s="52"/>
      <c r="V12" s="55"/>
    </row>
    <row r="13" spans="1:22" ht="14.45" customHeight="1" thickBot="1" x14ac:dyDescent="0.3">
      <c r="A13" s="67" t="str">
        <f>IF(F13="","",ROW())</f>
        <v/>
      </c>
      <c r="B13" s="67"/>
      <c r="C13" s="70" t="str">
        <f t="shared" si="1"/>
        <v/>
      </c>
      <c r="D13" s="132"/>
      <c r="E13" s="34"/>
      <c r="F13" s="128" t="str">
        <f>IF(F12=0,"",MOD(G12,F12))</f>
        <v/>
      </c>
      <c r="G13" s="129"/>
      <c r="H13" s="42"/>
      <c r="I13" s="128" t="str">
        <f>IF(I12=0,"",MOD(J12,I12))</f>
        <v/>
      </c>
      <c r="J13" s="129"/>
      <c r="K13" s="42"/>
      <c r="L13" s="128" t="str">
        <f>IF(L12=0,"",MOD(M12,L12))</f>
        <v/>
      </c>
      <c r="M13" s="129"/>
      <c r="N13" s="42"/>
      <c r="O13" s="128">
        <f>IF(O12=0,"",MOD(P12,O12))</f>
        <v>0.16666666666666663</v>
      </c>
      <c r="P13" s="129"/>
      <c r="Q13" s="42"/>
      <c r="R13" s="128" t="str">
        <f>IF(R12=0,"",MOD(S12,R12))</f>
        <v/>
      </c>
      <c r="S13" s="129"/>
      <c r="T13" s="42"/>
      <c r="U13" s="128" t="str">
        <f>IF(U12=0,"",MOD(V12,U12))</f>
        <v/>
      </c>
      <c r="V13" s="129"/>
    </row>
    <row r="14" spans="1:22" s="53" customFormat="1" ht="14.45" customHeight="1" x14ac:dyDescent="0.25">
      <c r="A14" s="67">
        <f>IF(F14="","",ROW())</f>
        <v>14</v>
      </c>
      <c r="B14" s="67" t="str">
        <f t="shared" si="2"/>
        <v/>
      </c>
      <c r="C14" s="70" t="str">
        <f t="shared" si="1"/>
        <v/>
      </c>
      <c r="D14" s="131">
        <v>41401</v>
      </c>
      <c r="E14" s="54"/>
      <c r="F14" s="52">
        <v>0.5625</v>
      </c>
      <c r="G14" s="55">
        <v>0.6875</v>
      </c>
      <c r="H14" s="54"/>
      <c r="I14" s="52"/>
      <c r="J14" s="55"/>
      <c r="K14" s="54"/>
      <c r="L14" s="52"/>
      <c r="M14" s="55"/>
      <c r="N14" s="54"/>
      <c r="O14" s="52"/>
      <c r="P14" s="55"/>
      <c r="Q14" s="54"/>
      <c r="R14" s="52"/>
      <c r="S14" s="55"/>
      <c r="T14" s="54"/>
      <c r="U14" s="52"/>
      <c r="V14" s="55"/>
    </row>
    <row r="15" spans="1:22" ht="14.45" customHeight="1" thickBot="1" x14ac:dyDescent="0.3">
      <c r="A15" s="67"/>
      <c r="B15" s="67" t="str">
        <f t="shared" si="2"/>
        <v/>
      </c>
      <c r="C15" s="70" t="str">
        <f t="shared" si="1"/>
        <v/>
      </c>
      <c r="D15" s="132"/>
      <c r="E15" s="34"/>
      <c r="F15" s="128">
        <f>IF(F14=0,"",MOD(G14,F14))</f>
        <v>0.125</v>
      </c>
      <c r="G15" s="129"/>
      <c r="H15" s="42"/>
      <c r="I15" s="128" t="str">
        <f>IF(I14=0,"",MOD(J14,I14))</f>
        <v/>
      </c>
      <c r="J15" s="129"/>
      <c r="K15" s="42"/>
      <c r="L15" s="128" t="str">
        <f>IF(L14=0,"",MOD(M14,L14))</f>
        <v/>
      </c>
      <c r="M15" s="129"/>
      <c r="N15" s="42"/>
      <c r="O15" s="128" t="str">
        <f>IF(O14=0,"",MOD(P14,O14))</f>
        <v/>
      </c>
      <c r="P15" s="129"/>
      <c r="Q15" s="42"/>
      <c r="R15" s="128" t="str">
        <f>IF(R14=0,"",MOD(S14,R14))</f>
        <v/>
      </c>
      <c r="S15" s="129"/>
      <c r="T15" s="42"/>
      <c r="U15" s="128" t="str">
        <f>IF(U14=0,"",MOD(V14,U14))</f>
        <v/>
      </c>
      <c r="V15" s="129"/>
    </row>
    <row r="16" spans="1:22" s="53" customFormat="1" ht="14.45" customHeight="1" x14ac:dyDescent="0.25">
      <c r="A16" s="67" t="str">
        <f>IF(F16="","",ROW())</f>
        <v/>
      </c>
      <c r="B16" s="67" t="str">
        <f t="shared" si="2"/>
        <v/>
      </c>
      <c r="C16" s="70" t="str">
        <f t="shared" si="1"/>
        <v/>
      </c>
      <c r="D16" s="131">
        <v>41402</v>
      </c>
      <c r="E16" s="54"/>
      <c r="F16" s="52"/>
      <c r="G16" s="55"/>
      <c r="H16" s="54"/>
      <c r="I16" s="52"/>
      <c r="J16" s="55"/>
      <c r="K16" s="54"/>
      <c r="L16" s="52"/>
      <c r="M16" s="55"/>
      <c r="N16" s="54"/>
      <c r="O16" s="52"/>
      <c r="P16" s="55"/>
      <c r="Q16" s="54"/>
      <c r="R16" s="52"/>
      <c r="S16" s="55"/>
      <c r="T16" s="54"/>
      <c r="U16" s="52"/>
      <c r="V16" s="55"/>
    </row>
    <row r="17" spans="1:22" ht="14.45" customHeight="1" thickBot="1" x14ac:dyDescent="0.3">
      <c r="A17" s="67" t="str">
        <f>IF(F17="","",ROW())</f>
        <v/>
      </c>
      <c r="B17" s="67" t="str">
        <f t="shared" si="2"/>
        <v/>
      </c>
      <c r="C17" s="70" t="str">
        <f t="shared" si="1"/>
        <v/>
      </c>
      <c r="D17" s="132"/>
      <c r="E17" s="34"/>
      <c r="F17" s="128" t="str">
        <f>IF(F16=0,"",MOD(G16,F16))</f>
        <v/>
      </c>
      <c r="G17" s="129"/>
      <c r="H17" s="42"/>
      <c r="I17" s="128" t="str">
        <f>IF(I16=0,"",MOD(J16,I16))</f>
        <v/>
      </c>
      <c r="J17" s="129"/>
      <c r="K17" s="42"/>
      <c r="L17" s="128" t="str">
        <f>IF(L16=0,"",MOD(M16,L16))</f>
        <v/>
      </c>
      <c r="M17" s="129"/>
      <c r="N17" s="42"/>
      <c r="O17" s="128" t="str">
        <f>IF(O16=0,"",MOD(P16,O16))</f>
        <v/>
      </c>
      <c r="P17" s="129"/>
      <c r="Q17" s="42"/>
      <c r="R17" s="128" t="str">
        <f>IF(R16=0,"",MOD(S16,R16))</f>
        <v/>
      </c>
      <c r="S17" s="129"/>
      <c r="T17" s="42"/>
      <c r="U17" s="128" t="str">
        <f>IF(U16=0,"",MOD(V16,U16))</f>
        <v/>
      </c>
      <c r="V17" s="129"/>
    </row>
    <row r="18" spans="1:22" s="53" customFormat="1" ht="14.45" customHeight="1" x14ac:dyDescent="0.25">
      <c r="A18" s="67" t="str">
        <f>IF(F18="","",ROW())</f>
        <v/>
      </c>
      <c r="B18" s="67" t="str">
        <f t="shared" si="2"/>
        <v/>
      </c>
      <c r="C18" s="70" t="str">
        <f t="shared" si="1"/>
        <v/>
      </c>
      <c r="D18" s="131">
        <v>41403</v>
      </c>
      <c r="E18" s="54"/>
      <c r="F18" s="52"/>
      <c r="G18" s="55"/>
      <c r="H18" s="54"/>
      <c r="I18" s="52"/>
      <c r="J18" s="55"/>
      <c r="K18" s="54"/>
      <c r="L18" s="52"/>
      <c r="M18" s="55"/>
      <c r="N18" s="54"/>
      <c r="O18" s="52"/>
      <c r="P18" s="55"/>
      <c r="Q18" s="54"/>
      <c r="R18" s="52"/>
      <c r="S18" s="55"/>
      <c r="T18" s="54"/>
      <c r="U18" s="52"/>
      <c r="V18" s="55"/>
    </row>
    <row r="19" spans="1:22" ht="14.45" customHeight="1" thickBot="1" x14ac:dyDescent="0.3">
      <c r="A19" s="67" t="str">
        <f>IF(F19="","",ROW())</f>
        <v/>
      </c>
      <c r="B19" s="67" t="str">
        <f t="shared" si="2"/>
        <v/>
      </c>
      <c r="C19" s="70" t="str">
        <f t="shared" si="1"/>
        <v/>
      </c>
      <c r="D19" s="132"/>
      <c r="E19" s="34"/>
      <c r="F19" s="128" t="str">
        <f>IF(F18=0,"",MOD(G18,F18))</f>
        <v/>
      </c>
      <c r="G19" s="129"/>
      <c r="H19" s="42"/>
      <c r="I19" s="128" t="str">
        <f>IF(I18=0,"",MOD(J18,I18))</f>
        <v/>
      </c>
      <c r="J19" s="129"/>
      <c r="K19" s="42"/>
      <c r="L19" s="128" t="str">
        <f>IF(L18=0,"",MOD(M18,L18))</f>
        <v/>
      </c>
      <c r="M19" s="129"/>
      <c r="N19" s="42"/>
      <c r="O19" s="128" t="str">
        <f>IF(O18=0,"",MOD(P18,O18))</f>
        <v/>
      </c>
      <c r="P19" s="129"/>
      <c r="Q19" s="42"/>
      <c r="R19" s="128" t="str">
        <f>IF(R18=0,"",MOD(S18,R18))</f>
        <v/>
      </c>
      <c r="S19" s="129"/>
      <c r="T19" s="42"/>
      <c r="U19" s="128" t="str">
        <f>IF(U18=0,"",MOD(V18,U18))</f>
        <v/>
      </c>
      <c r="V19" s="129"/>
    </row>
    <row r="20" spans="1:22" s="53" customFormat="1" ht="14.45" customHeight="1" x14ac:dyDescent="0.25">
      <c r="A20" s="67">
        <f>IF(F20="","",ROW())</f>
        <v>20</v>
      </c>
      <c r="B20" s="67" t="str">
        <f t="shared" si="2"/>
        <v/>
      </c>
      <c r="C20" s="70" t="str">
        <f t="shared" si="1"/>
        <v/>
      </c>
      <c r="D20" s="131">
        <v>41404</v>
      </c>
      <c r="E20" s="54"/>
      <c r="F20" s="52">
        <v>0.5625</v>
      </c>
      <c r="G20" s="55">
        <v>0.64583333333333337</v>
      </c>
      <c r="H20" s="54"/>
      <c r="I20" s="52"/>
      <c r="J20" s="55"/>
      <c r="K20" s="54"/>
      <c r="L20" s="52"/>
      <c r="M20" s="55"/>
      <c r="N20" s="54"/>
      <c r="O20" s="52"/>
      <c r="P20" s="55"/>
      <c r="Q20" s="54"/>
      <c r="R20" s="52"/>
      <c r="S20" s="55"/>
      <c r="T20" s="54"/>
      <c r="U20" s="52"/>
      <c r="V20" s="55"/>
    </row>
    <row r="21" spans="1:22" ht="14.45" customHeight="1" thickBot="1" x14ac:dyDescent="0.3">
      <c r="A21" s="67"/>
      <c r="B21" s="67" t="str">
        <f t="shared" si="2"/>
        <v/>
      </c>
      <c r="C21" s="70" t="str">
        <f t="shared" si="1"/>
        <v/>
      </c>
      <c r="D21" s="132"/>
      <c r="E21" s="34"/>
      <c r="F21" s="128">
        <f>IF(F20=0,"",MOD(G20,F20))</f>
        <v>8.333333333333337E-2</v>
      </c>
      <c r="G21" s="129"/>
      <c r="H21" s="42"/>
      <c r="I21" s="128" t="str">
        <f>IF(I20=0,"",MOD(J20,I20))</f>
        <v/>
      </c>
      <c r="J21" s="129"/>
      <c r="K21" s="42"/>
      <c r="L21" s="128" t="str">
        <f>IF(L20=0,"",MOD(M20,L20))</f>
        <v/>
      </c>
      <c r="M21" s="129"/>
      <c r="N21" s="42"/>
      <c r="O21" s="128" t="str">
        <f>IF(O20=0,"",MOD(P20,O20))</f>
        <v/>
      </c>
      <c r="P21" s="129"/>
      <c r="Q21" s="42"/>
      <c r="R21" s="128" t="str">
        <f>IF(R20=0,"",MOD(S20,R20))</f>
        <v/>
      </c>
      <c r="S21" s="129"/>
      <c r="T21" s="42"/>
      <c r="U21" s="128" t="str">
        <f>IF(U20=0,"",MOD(V20,U20))</f>
        <v/>
      </c>
      <c r="V21" s="129"/>
    </row>
    <row r="22" spans="1:22" ht="7.5" customHeight="1" thickBot="1" x14ac:dyDescent="0.3">
      <c r="A22" s="67" t="str">
        <f>IF(F22="","",ROW())</f>
        <v/>
      </c>
      <c r="B22" s="67" t="str">
        <f t="shared" si="2"/>
        <v/>
      </c>
      <c r="C22" s="70" t="str">
        <f t="shared" si="1"/>
        <v/>
      </c>
      <c r="D22" s="14"/>
    </row>
    <row r="23" spans="1:22" s="53" customFormat="1" ht="14.45" customHeight="1" x14ac:dyDescent="0.25">
      <c r="A23" s="67" t="str">
        <f>IF(F23="","",ROW())</f>
        <v/>
      </c>
      <c r="B23" s="67">
        <f t="shared" si="2"/>
        <v>23</v>
      </c>
      <c r="C23" s="70" t="str">
        <f t="shared" si="1"/>
        <v/>
      </c>
      <c r="D23" s="131">
        <v>41407</v>
      </c>
      <c r="E23" s="54"/>
      <c r="F23" s="52"/>
      <c r="G23" s="55"/>
      <c r="H23" s="54"/>
      <c r="I23" s="52"/>
      <c r="J23" s="55"/>
      <c r="K23" s="54"/>
      <c r="L23" s="52"/>
      <c r="M23" s="55"/>
      <c r="N23" s="54"/>
      <c r="O23" s="52">
        <v>0.58333333333333337</v>
      </c>
      <c r="P23" s="55">
        <v>0.75</v>
      </c>
      <c r="Q23" s="54"/>
      <c r="R23" s="52"/>
      <c r="S23" s="55"/>
      <c r="T23" s="54"/>
      <c r="U23" s="52"/>
      <c r="V23" s="55"/>
    </row>
    <row r="24" spans="1:22" ht="14.45" customHeight="1" thickBot="1" x14ac:dyDescent="0.3">
      <c r="A24" s="67" t="str">
        <f>IF(F24="","",ROW())</f>
        <v/>
      </c>
      <c r="B24" s="67"/>
      <c r="C24" s="70" t="str">
        <f t="shared" si="1"/>
        <v/>
      </c>
      <c r="D24" s="132"/>
      <c r="E24" s="34"/>
      <c r="F24" s="128" t="str">
        <f>IF(F23=0,"",MOD(G23,F23))</f>
        <v/>
      </c>
      <c r="G24" s="129"/>
      <c r="H24" s="42"/>
      <c r="I24" s="128" t="str">
        <f>IF(I23=0,"",MOD(J23,I23))</f>
        <v/>
      </c>
      <c r="J24" s="129"/>
      <c r="K24" s="42"/>
      <c r="L24" s="128" t="str">
        <f>IF(L23=0,"",MOD(M23,L23))</f>
        <v/>
      </c>
      <c r="M24" s="129"/>
      <c r="N24" s="42"/>
      <c r="O24" s="128">
        <f>IF(O23=0,"",MOD(P23,O23))</f>
        <v>0.16666666666666663</v>
      </c>
      <c r="P24" s="129"/>
      <c r="Q24" s="42"/>
      <c r="R24" s="128" t="str">
        <f>IF(R23=0,"",MOD(S23,R23))</f>
        <v/>
      </c>
      <c r="S24" s="129"/>
      <c r="T24" s="42"/>
      <c r="U24" s="128" t="str">
        <f>IF(U23=0,"",MOD(V23,U23))</f>
        <v/>
      </c>
      <c r="V24" s="129"/>
    </row>
    <row r="25" spans="1:22" s="53" customFormat="1" ht="14.45" customHeight="1" x14ac:dyDescent="0.25">
      <c r="A25" s="67">
        <f>IF(F25="","",ROW())</f>
        <v>25</v>
      </c>
      <c r="B25" s="67" t="str">
        <f t="shared" si="2"/>
        <v/>
      </c>
      <c r="C25" s="70" t="str">
        <f t="shared" si="1"/>
        <v/>
      </c>
      <c r="D25" s="131">
        <v>41408</v>
      </c>
      <c r="E25" s="54"/>
      <c r="F25" s="52">
        <v>0.5625</v>
      </c>
      <c r="G25" s="55">
        <v>0.6875</v>
      </c>
      <c r="H25" s="54"/>
      <c r="I25" s="52"/>
      <c r="J25" s="55"/>
      <c r="K25" s="54"/>
      <c r="L25" s="52"/>
      <c r="M25" s="55"/>
      <c r="N25" s="54"/>
      <c r="O25" s="52"/>
      <c r="P25" s="55"/>
      <c r="Q25" s="54"/>
      <c r="R25" s="52"/>
      <c r="S25" s="55"/>
      <c r="T25" s="54"/>
      <c r="U25" s="52"/>
      <c r="V25" s="55"/>
    </row>
    <row r="26" spans="1:22" ht="14.45" customHeight="1" thickBot="1" x14ac:dyDescent="0.3">
      <c r="A26" s="67"/>
      <c r="B26" s="67" t="str">
        <f t="shared" si="2"/>
        <v/>
      </c>
      <c r="C26" s="70" t="str">
        <f t="shared" si="1"/>
        <v/>
      </c>
      <c r="D26" s="132"/>
      <c r="E26" s="34"/>
      <c r="F26" s="128">
        <f>IF(F25=0,"",MOD(G25,F25))</f>
        <v>0.125</v>
      </c>
      <c r="G26" s="129"/>
      <c r="H26" s="42"/>
      <c r="I26" s="128" t="str">
        <f>IF(I25=0,"",MOD(J25,I25))</f>
        <v/>
      </c>
      <c r="J26" s="129"/>
      <c r="K26" s="42"/>
      <c r="L26" s="128" t="str">
        <f>IF(L25=0,"",MOD(M25,L25))</f>
        <v/>
      </c>
      <c r="M26" s="129"/>
      <c r="N26" s="42"/>
      <c r="O26" s="128" t="str">
        <f>IF(O25=0,"",MOD(P25,O25))</f>
        <v/>
      </c>
      <c r="P26" s="129"/>
      <c r="Q26" s="42"/>
      <c r="R26" s="128" t="str">
        <f>IF(R25=0,"",MOD(S25,R25))</f>
        <v/>
      </c>
      <c r="S26" s="129"/>
      <c r="T26" s="42"/>
      <c r="U26" s="128" t="str">
        <f>IF(U25=0,"",MOD(V25,U25))</f>
        <v/>
      </c>
      <c r="V26" s="129"/>
    </row>
    <row r="27" spans="1:22" s="53" customFormat="1" ht="14.45" customHeight="1" x14ac:dyDescent="0.25">
      <c r="A27" s="67" t="str">
        <f>IF(F27="","",ROW())</f>
        <v/>
      </c>
      <c r="B27" s="67" t="str">
        <f t="shared" si="2"/>
        <v/>
      </c>
      <c r="C27" s="70" t="str">
        <f t="shared" si="1"/>
        <v/>
      </c>
      <c r="D27" s="131">
        <v>41409</v>
      </c>
      <c r="E27" s="54"/>
      <c r="F27" s="52"/>
      <c r="G27" s="55"/>
      <c r="H27" s="54"/>
      <c r="I27" s="52"/>
      <c r="J27" s="55"/>
      <c r="K27" s="54"/>
      <c r="L27" s="52"/>
      <c r="M27" s="55"/>
      <c r="N27" s="54"/>
      <c r="O27" s="52"/>
      <c r="P27" s="55"/>
      <c r="Q27" s="54"/>
      <c r="R27" s="52"/>
      <c r="S27" s="55"/>
      <c r="T27" s="54"/>
      <c r="U27" s="52"/>
      <c r="V27" s="55"/>
    </row>
    <row r="28" spans="1:22" ht="14.45" customHeight="1" thickBot="1" x14ac:dyDescent="0.3">
      <c r="A28" s="67" t="str">
        <f>IF(F28="","",ROW())</f>
        <v/>
      </c>
      <c r="B28" s="67" t="str">
        <f t="shared" si="2"/>
        <v/>
      </c>
      <c r="C28" s="70" t="str">
        <f t="shared" si="1"/>
        <v/>
      </c>
      <c r="D28" s="132"/>
      <c r="E28" s="34"/>
      <c r="F28" s="128" t="str">
        <f>IF(F27=0,"",MOD(G27,F27))</f>
        <v/>
      </c>
      <c r="G28" s="129"/>
      <c r="H28" s="42"/>
      <c r="I28" s="128" t="str">
        <f>IF(I27=0,"",MOD(J27,I27))</f>
        <v/>
      </c>
      <c r="J28" s="129"/>
      <c r="K28" s="42"/>
      <c r="L28" s="128" t="str">
        <f>IF(L27=0,"",MOD(M27,L27))</f>
        <v/>
      </c>
      <c r="M28" s="129"/>
      <c r="N28" s="42"/>
      <c r="O28" s="128" t="str">
        <f>IF(O27=0,"",MOD(P27,O27))</f>
        <v/>
      </c>
      <c r="P28" s="129"/>
      <c r="Q28" s="42"/>
      <c r="R28" s="128" t="str">
        <f>IF(R27=0,"",MOD(S27,R27))</f>
        <v/>
      </c>
      <c r="S28" s="129"/>
      <c r="T28" s="42"/>
      <c r="U28" s="128" t="str">
        <f>IF(U27=0,"",MOD(V27,U27))</f>
        <v/>
      </c>
      <c r="V28" s="129"/>
    </row>
    <row r="29" spans="1:22" s="53" customFormat="1" ht="14.45" customHeight="1" x14ac:dyDescent="0.25">
      <c r="A29" s="67" t="str">
        <f>IF(F29="","",ROW())</f>
        <v/>
      </c>
      <c r="B29" s="67">
        <f t="shared" si="2"/>
        <v>29</v>
      </c>
      <c r="C29" s="70" t="str">
        <f t="shared" si="1"/>
        <v/>
      </c>
      <c r="D29" s="131">
        <v>41410</v>
      </c>
      <c r="E29" s="54"/>
      <c r="F29" s="52"/>
      <c r="G29" s="55"/>
      <c r="H29" s="54"/>
      <c r="I29" s="52"/>
      <c r="J29" s="55"/>
      <c r="K29" s="54"/>
      <c r="L29" s="52">
        <v>0.6875</v>
      </c>
      <c r="M29" s="55">
        <v>0.75</v>
      </c>
      <c r="N29" s="54"/>
      <c r="O29" s="52">
        <v>0.58333333333333337</v>
      </c>
      <c r="P29" s="55">
        <v>0.66666666666666663</v>
      </c>
      <c r="Q29" s="54"/>
      <c r="R29" s="52"/>
      <c r="S29" s="55"/>
      <c r="T29" s="54"/>
      <c r="U29" s="52"/>
      <c r="V29" s="55"/>
    </row>
    <row r="30" spans="1:22" ht="14.45" customHeight="1" thickBot="1" x14ac:dyDescent="0.3">
      <c r="A30" s="67" t="str">
        <f>IF(F30="","",ROW())</f>
        <v/>
      </c>
      <c r="B30" s="67"/>
      <c r="C30" s="70" t="str">
        <f t="shared" si="1"/>
        <v/>
      </c>
      <c r="D30" s="132"/>
      <c r="E30" s="34"/>
      <c r="F30" s="128" t="str">
        <f>IF(F29=0,"",MOD(G29,F29))</f>
        <v/>
      </c>
      <c r="G30" s="129"/>
      <c r="H30" s="42"/>
      <c r="I30" s="128" t="str">
        <f>IF(I29=0,"",MOD(J29,I29))</f>
        <v/>
      </c>
      <c r="J30" s="129"/>
      <c r="K30" s="42"/>
      <c r="L30" s="128">
        <f>IF(L29=0,"",MOD(M29,L29))</f>
        <v>6.25E-2</v>
      </c>
      <c r="M30" s="129"/>
      <c r="N30" s="42"/>
      <c r="O30" s="128">
        <f>IF(O29=0,"",MOD(P29,O29))</f>
        <v>8.3333333333333259E-2</v>
      </c>
      <c r="P30" s="129"/>
      <c r="Q30" s="42"/>
      <c r="R30" s="128" t="str">
        <f>IF(R29=0,"",MOD(S29,R29))</f>
        <v/>
      </c>
      <c r="S30" s="129"/>
      <c r="T30" s="42"/>
      <c r="U30" s="128" t="str">
        <f>IF(U29=0,"",MOD(V29,U29))</f>
        <v/>
      </c>
      <c r="V30" s="129"/>
    </row>
    <row r="31" spans="1:22" s="53" customFormat="1" ht="14.45" customHeight="1" x14ac:dyDescent="0.25">
      <c r="A31" s="67">
        <f>IF(F31="","",ROW())</f>
        <v>31</v>
      </c>
      <c r="B31" s="67" t="str">
        <f t="shared" si="2"/>
        <v/>
      </c>
      <c r="C31" s="70" t="str">
        <f t="shared" si="1"/>
        <v/>
      </c>
      <c r="D31" s="131">
        <v>41411</v>
      </c>
      <c r="E31" s="54"/>
      <c r="F31" s="52">
        <v>0.5625</v>
      </c>
      <c r="G31" s="55">
        <v>0.64583333333333337</v>
      </c>
      <c r="H31" s="54"/>
      <c r="I31" s="52">
        <v>0.39583333333333331</v>
      </c>
      <c r="J31" s="55">
        <v>0.47916666666666669</v>
      </c>
      <c r="K31" s="54"/>
      <c r="L31" s="52"/>
      <c r="M31" s="55"/>
      <c r="N31" s="54"/>
      <c r="O31" s="52"/>
      <c r="P31" s="55"/>
      <c r="Q31" s="54"/>
      <c r="R31" s="52"/>
      <c r="S31" s="55"/>
      <c r="T31" s="54"/>
      <c r="U31" s="52"/>
      <c r="V31" s="55"/>
    </row>
    <row r="32" spans="1:22" ht="14.25" customHeight="1" thickBot="1" x14ac:dyDescent="0.3">
      <c r="A32" s="67"/>
      <c r="B32" s="67" t="str">
        <f t="shared" si="2"/>
        <v/>
      </c>
      <c r="C32" s="70" t="str">
        <f t="shared" si="1"/>
        <v/>
      </c>
      <c r="D32" s="132"/>
      <c r="E32" s="34"/>
      <c r="F32" s="128">
        <f>IF(F31=0,"",MOD(G31,F31))</f>
        <v>8.333333333333337E-2</v>
      </c>
      <c r="G32" s="129"/>
      <c r="H32" s="42"/>
      <c r="I32" s="128">
        <f>IF(I31=0,"",MOD(J31,I31))</f>
        <v>8.333333333333337E-2</v>
      </c>
      <c r="J32" s="129"/>
      <c r="K32" s="42"/>
      <c r="L32" s="128" t="str">
        <f>IF(L31=0,"",MOD(M31,L31))</f>
        <v/>
      </c>
      <c r="M32" s="129"/>
      <c r="N32" s="42"/>
      <c r="O32" s="128" t="str">
        <f>IF(O31=0,"",MOD(P31,O31))</f>
        <v/>
      </c>
      <c r="P32" s="129"/>
      <c r="Q32" s="42"/>
      <c r="R32" s="128" t="str">
        <f>IF(R31=0,"",MOD(S31,R31))</f>
        <v/>
      </c>
      <c r="S32" s="129"/>
      <c r="T32" s="42"/>
      <c r="U32" s="128" t="str">
        <f>IF(U31=0,"",MOD(V31,U31))</f>
        <v/>
      </c>
      <c r="V32" s="129"/>
    </row>
    <row r="33" spans="1:22" ht="7.5" customHeight="1" thickBot="1" x14ac:dyDescent="0.3">
      <c r="A33" s="67" t="str">
        <f>IF(F33="","",ROW())</f>
        <v/>
      </c>
      <c r="B33" s="67" t="str">
        <f t="shared" si="2"/>
        <v/>
      </c>
      <c r="C33" s="70" t="str">
        <f t="shared" si="1"/>
        <v/>
      </c>
      <c r="D33" s="14"/>
    </row>
    <row r="34" spans="1:22" s="53" customFormat="1" ht="14.45" customHeight="1" x14ac:dyDescent="0.25">
      <c r="A34" s="67" t="str">
        <f>IF(F34="","",ROW())</f>
        <v/>
      </c>
      <c r="B34" s="67" t="str">
        <f t="shared" si="2"/>
        <v/>
      </c>
      <c r="C34" s="70" t="str">
        <f t="shared" si="1"/>
        <v/>
      </c>
      <c r="D34" s="131">
        <v>41414</v>
      </c>
      <c r="E34" s="54"/>
      <c r="F34" s="52"/>
      <c r="G34" s="55"/>
      <c r="H34" s="54"/>
      <c r="I34" s="52"/>
      <c r="J34" s="55"/>
      <c r="K34" s="54"/>
      <c r="L34" s="52"/>
      <c r="M34" s="55"/>
      <c r="N34" s="54"/>
      <c r="O34" s="52"/>
      <c r="P34" s="55"/>
      <c r="Q34" s="54"/>
      <c r="R34" s="52"/>
      <c r="S34" s="55"/>
      <c r="T34" s="54"/>
      <c r="U34" s="52"/>
      <c r="V34" s="55"/>
    </row>
    <row r="35" spans="1:22" s="35" customFormat="1" ht="14.45" customHeight="1" thickBot="1" x14ac:dyDescent="0.3">
      <c r="A35" s="67" t="str">
        <f>IF(F35="","",ROW())</f>
        <v/>
      </c>
      <c r="B35" s="67" t="str">
        <f t="shared" si="2"/>
        <v/>
      </c>
      <c r="C35" s="70" t="str">
        <f t="shared" si="1"/>
        <v/>
      </c>
      <c r="D35" s="132"/>
      <c r="E35" s="34"/>
      <c r="F35" s="128" t="str">
        <f>IF(F34=0,"",MOD(G34,F34))</f>
        <v/>
      </c>
      <c r="G35" s="129"/>
      <c r="H35" s="42"/>
      <c r="I35" s="128" t="str">
        <f>IF(I34=0,"",MOD(J34,I34))</f>
        <v/>
      </c>
      <c r="J35" s="129"/>
      <c r="K35" s="42"/>
      <c r="L35" s="128" t="str">
        <f>IF(L34=0,"",MOD(M34,L34))</f>
        <v/>
      </c>
      <c r="M35" s="129"/>
      <c r="N35" s="42"/>
      <c r="O35" s="128" t="str">
        <f>IF(O34=0,"",MOD(P34,O34))</f>
        <v/>
      </c>
      <c r="P35" s="129"/>
      <c r="Q35" s="42"/>
      <c r="R35" s="128" t="str">
        <f>IF(R34=0,"",MOD(S34,R34))</f>
        <v/>
      </c>
      <c r="S35" s="129"/>
      <c r="T35" s="42"/>
      <c r="U35" s="128" t="str">
        <f>IF(U34=0,"",MOD(V34,U34))</f>
        <v/>
      </c>
      <c r="V35" s="129"/>
    </row>
    <row r="36" spans="1:22" s="53" customFormat="1" ht="14.45" customHeight="1" x14ac:dyDescent="0.25">
      <c r="A36" s="67">
        <f>IF(F36="","",ROW())</f>
        <v>36</v>
      </c>
      <c r="B36" s="67" t="str">
        <f t="shared" si="2"/>
        <v/>
      </c>
      <c r="C36" s="70" t="str">
        <f t="shared" si="1"/>
        <v/>
      </c>
      <c r="D36" s="131">
        <v>41415</v>
      </c>
      <c r="E36" s="54"/>
      <c r="F36" s="52">
        <v>0.5625</v>
      </c>
      <c r="G36" s="55">
        <v>0.6875</v>
      </c>
      <c r="H36" s="54"/>
      <c r="I36" s="52"/>
      <c r="J36" s="55"/>
      <c r="K36" s="54"/>
      <c r="L36" s="52"/>
      <c r="M36" s="55"/>
      <c r="N36" s="54"/>
      <c r="O36" s="52"/>
      <c r="P36" s="55"/>
      <c r="Q36" s="54"/>
      <c r="R36" s="52"/>
      <c r="S36" s="55"/>
      <c r="T36" s="54"/>
      <c r="U36" s="52"/>
      <c r="V36" s="55"/>
    </row>
    <row r="37" spans="1:22" s="35" customFormat="1" ht="14.45" customHeight="1" thickBot="1" x14ac:dyDescent="0.3">
      <c r="A37" s="67"/>
      <c r="B37" s="67" t="str">
        <f t="shared" si="2"/>
        <v/>
      </c>
      <c r="C37" s="70" t="str">
        <f t="shared" si="1"/>
        <v/>
      </c>
      <c r="D37" s="132"/>
      <c r="E37" s="34"/>
      <c r="F37" s="128">
        <f>IF(F36=0,"",MOD(G36,F36))</f>
        <v>0.125</v>
      </c>
      <c r="G37" s="129"/>
      <c r="H37" s="42"/>
      <c r="I37" s="128" t="str">
        <f>IF(I36=0,"",MOD(J36,I36))</f>
        <v/>
      </c>
      <c r="J37" s="129"/>
      <c r="K37" s="42"/>
      <c r="L37" s="128"/>
      <c r="M37" s="129"/>
      <c r="N37" s="42"/>
      <c r="O37" s="128" t="str">
        <f>IF(O36=0,"",MOD(P36,O36))</f>
        <v/>
      </c>
      <c r="P37" s="129"/>
      <c r="Q37" s="42"/>
      <c r="R37" s="128"/>
      <c r="S37" s="129"/>
      <c r="T37" s="42"/>
      <c r="U37" s="128" t="str">
        <f>IF(U36=0,"",MOD(V36,U36))</f>
        <v/>
      </c>
      <c r="V37" s="129"/>
    </row>
    <row r="38" spans="1:22" s="53" customFormat="1" ht="14.45" customHeight="1" x14ac:dyDescent="0.25">
      <c r="A38" s="67" t="str">
        <f>IF(F38="","",ROW())</f>
        <v/>
      </c>
      <c r="B38" s="67" t="str">
        <f t="shared" si="2"/>
        <v/>
      </c>
      <c r="C38" s="70">
        <f t="shared" si="1"/>
        <v>38</v>
      </c>
      <c r="D38" s="131">
        <v>41416</v>
      </c>
      <c r="E38" s="54"/>
      <c r="F38" s="52"/>
      <c r="G38" s="55"/>
      <c r="H38" s="54"/>
      <c r="I38" s="52"/>
      <c r="J38" s="55"/>
      <c r="K38" s="54"/>
      <c r="L38" s="52"/>
      <c r="M38" s="55"/>
      <c r="N38" s="54"/>
      <c r="O38" s="52"/>
      <c r="P38" s="55"/>
      <c r="Q38" s="54"/>
      <c r="R38" s="52">
        <v>0.58333333333333337</v>
      </c>
      <c r="S38" s="55">
        <v>0.75</v>
      </c>
      <c r="T38" s="54"/>
      <c r="U38" s="52"/>
      <c r="V38" s="55"/>
    </row>
    <row r="39" spans="1:22" s="35" customFormat="1" ht="14.45" customHeight="1" thickBot="1" x14ac:dyDescent="0.3">
      <c r="A39" s="67" t="str">
        <f>IF(F39="","",ROW())</f>
        <v/>
      </c>
      <c r="B39" s="67" t="str">
        <f t="shared" si="2"/>
        <v/>
      </c>
      <c r="C39" s="70"/>
      <c r="D39" s="132"/>
      <c r="E39" s="34"/>
      <c r="F39" s="128" t="str">
        <f>IF(F38=0,"",MOD(G38,F38))</f>
        <v/>
      </c>
      <c r="G39" s="129"/>
      <c r="H39" s="42"/>
      <c r="I39" s="128" t="str">
        <f>IF(I38=0,"",MOD(J38,I38))</f>
        <v/>
      </c>
      <c r="J39" s="129"/>
      <c r="K39" s="42"/>
      <c r="L39" s="128" t="str">
        <f>IF(L38=0,"",MOD(M38,L38))</f>
        <v/>
      </c>
      <c r="M39" s="129"/>
      <c r="N39" s="42"/>
      <c r="O39" s="128" t="str">
        <f>IF(O38=0,"",MOD(P38,O38))</f>
        <v/>
      </c>
      <c r="P39" s="129"/>
      <c r="Q39" s="42"/>
      <c r="R39" s="128">
        <f>IF(R38=0,"",MOD(S38,R38))</f>
        <v>0.16666666666666663</v>
      </c>
      <c r="S39" s="129"/>
      <c r="T39" s="42"/>
      <c r="U39" s="128" t="str">
        <f>IF(U38=0,"",MOD(V38,U38))</f>
        <v/>
      </c>
      <c r="V39" s="129"/>
    </row>
    <row r="40" spans="1:22" s="53" customFormat="1" ht="14.45" customHeight="1" x14ac:dyDescent="0.25">
      <c r="A40" s="67" t="str">
        <f>IF(F40="","",ROW())</f>
        <v/>
      </c>
      <c r="B40" s="67">
        <f t="shared" si="2"/>
        <v>40</v>
      </c>
      <c r="C40" s="70" t="str">
        <f t="shared" si="1"/>
        <v/>
      </c>
      <c r="D40" s="131">
        <v>41417</v>
      </c>
      <c r="E40" s="54"/>
      <c r="F40" s="52"/>
      <c r="G40" s="55"/>
      <c r="H40" s="54"/>
      <c r="I40" s="52"/>
      <c r="J40" s="55"/>
      <c r="K40" s="54"/>
      <c r="L40" s="52"/>
      <c r="M40" s="55"/>
      <c r="N40" s="54"/>
      <c r="O40" s="52">
        <v>0.58333333333333337</v>
      </c>
      <c r="P40" s="55">
        <v>0.66666666666666663</v>
      </c>
      <c r="Q40" s="54"/>
      <c r="R40" s="52"/>
      <c r="S40" s="55"/>
      <c r="T40" s="54"/>
      <c r="U40" s="52">
        <v>0.375</v>
      </c>
      <c r="V40" s="55">
        <v>0.5</v>
      </c>
    </row>
    <row r="41" spans="1:22" s="35" customFormat="1" ht="14.45" customHeight="1" thickBot="1" x14ac:dyDescent="0.3">
      <c r="A41" s="67" t="str">
        <f>IF(F41="","",ROW())</f>
        <v/>
      </c>
      <c r="B41" s="67"/>
      <c r="C41" s="70" t="str">
        <f t="shared" si="1"/>
        <v/>
      </c>
      <c r="D41" s="132"/>
      <c r="E41" s="34"/>
      <c r="F41" s="128" t="str">
        <f>IF(F40=0,"",MOD(G40,F40))</f>
        <v/>
      </c>
      <c r="G41" s="129"/>
      <c r="H41" s="42"/>
      <c r="I41" s="128" t="str">
        <f>IF(I40=0,"",MOD(J40,I40))</f>
        <v/>
      </c>
      <c r="J41" s="129"/>
      <c r="K41" s="42"/>
      <c r="L41" s="128" t="str">
        <f>IF(L40=0,"",MOD(M40,L40))</f>
        <v/>
      </c>
      <c r="M41" s="129"/>
      <c r="N41" s="42"/>
      <c r="O41" s="128">
        <f>IF(O40=0,"",MOD(P40,O40))</f>
        <v>8.3333333333333259E-2</v>
      </c>
      <c r="P41" s="129"/>
      <c r="Q41" s="42"/>
      <c r="R41" s="128" t="str">
        <f>IF(R40=0,"",MOD(S40,R40))</f>
        <v/>
      </c>
      <c r="S41" s="129"/>
      <c r="T41" s="42"/>
      <c r="U41" s="128">
        <f>IF(U40=0,"",MOD(V40,U40))</f>
        <v>0.125</v>
      </c>
      <c r="V41" s="129"/>
    </row>
    <row r="42" spans="1:22" s="53" customFormat="1" ht="14.45" customHeight="1" x14ac:dyDescent="0.25">
      <c r="A42" s="67">
        <f>IF(F42="","",ROW())</f>
        <v>42</v>
      </c>
      <c r="B42" s="67" t="str">
        <f t="shared" si="2"/>
        <v/>
      </c>
      <c r="C42" s="70">
        <f t="shared" si="1"/>
        <v>42</v>
      </c>
      <c r="D42" s="131">
        <v>41418</v>
      </c>
      <c r="E42" s="54"/>
      <c r="F42" s="52">
        <v>0.5625</v>
      </c>
      <c r="G42" s="55">
        <v>0.64583333333333337</v>
      </c>
      <c r="H42" s="54"/>
      <c r="I42" s="52"/>
      <c r="J42" s="55"/>
      <c r="K42" s="54"/>
      <c r="L42" s="52"/>
      <c r="M42" s="55"/>
      <c r="N42" s="54"/>
      <c r="O42" s="52"/>
      <c r="P42" s="55"/>
      <c r="Q42" s="54"/>
      <c r="R42" s="52">
        <v>0.66666666666666663</v>
      </c>
      <c r="S42" s="55">
        <v>0.75</v>
      </c>
      <c r="T42" s="54"/>
      <c r="U42" s="52"/>
      <c r="V42" s="55"/>
    </row>
    <row r="43" spans="1:22" s="35" customFormat="1" ht="14.45" customHeight="1" thickBot="1" x14ac:dyDescent="0.3">
      <c r="A43" s="67"/>
      <c r="B43" s="67" t="str">
        <f t="shared" si="2"/>
        <v/>
      </c>
      <c r="C43" s="70"/>
      <c r="D43" s="132"/>
      <c r="E43" s="34"/>
      <c r="F43" s="128">
        <f>IF(F42=0,"",MOD(G42,F42))</f>
        <v>8.333333333333337E-2</v>
      </c>
      <c r="G43" s="129"/>
      <c r="H43" s="42"/>
      <c r="I43" s="128" t="str">
        <f>IF(I42=0,"",MOD(J42,I42))</f>
        <v/>
      </c>
      <c r="J43" s="129"/>
      <c r="K43" s="42"/>
      <c r="L43" s="128"/>
      <c r="M43" s="129"/>
      <c r="N43" s="42"/>
      <c r="O43" s="128" t="str">
        <f>IF(O42=0,"",MOD(P42,O42))</f>
        <v/>
      </c>
      <c r="P43" s="129"/>
      <c r="Q43" s="42"/>
      <c r="R43" s="128">
        <f>IF(R42=0,"",MOD(S42,R42))</f>
        <v>8.333333333333337E-2</v>
      </c>
      <c r="S43" s="129"/>
      <c r="T43" s="42"/>
      <c r="U43" s="128"/>
      <c r="V43" s="129"/>
    </row>
    <row r="44" spans="1:22" ht="7.5" customHeight="1" thickBot="1" x14ac:dyDescent="0.3">
      <c r="A44" s="67" t="str">
        <f>IF(F44="","",ROW())</f>
        <v/>
      </c>
      <c r="B44" s="67" t="str">
        <f t="shared" si="2"/>
        <v/>
      </c>
      <c r="C44" s="70" t="str">
        <f t="shared" si="1"/>
        <v/>
      </c>
      <c r="D44" s="14"/>
    </row>
    <row r="45" spans="1:22" s="53" customFormat="1" ht="14.45" customHeight="1" x14ac:dyDescent="0.25">
      <c r="A45" s="67" t="str">
        <f>IF(F45="","",ROW())</f>
        <v/>
      </c>
      <c r="B45" s="67">
        <f t="shared" si="2"/>
        <v>45</v>
      </c>
      <c r="C45" s="70">
        <f t="shared" si="1"/>
        <v>45</v>
      </c>
      <c r="D45" s="131">
        <v>41421</v>
      </c>
      <c r="E45" s="54"/>
      <c r="F45" s="52"/>
      <c r="G45" s="55"/>
      <c r="H45" s="54"/>
      <c r="I45" s="52"/>
      <c r="J45" s="55"/>
      <c r="K45" s="54"/>
      <c r="L45" s="52"/>
      <c r="M45" s="55"/>
      <c r="N45" s="54"/>
      <c r="O45" s="52">
        <v>0.58333333333333337</v>
      </c>
      <c r="P45" s="55">
        <v>0.75</v>
      </c>
      <c r="Q45" s="54"/>
      <c r="R45" s="52">
        <v>0.39583333333333331</v>
      </c>
      <c r="S45" s="55">
        <v>0.47916666666666669</v>
      </c>
      <c r="T45" s="54"/>
      <c r="U45" s="52"/>
      <c r="V45" s="55"/>
    </row>
    <row r="46" spans="1:22" s="35" customFormat="1" ht="14.45" customHeight="1" thickBot="1" x14ac:dyDescent="0.3">
      <c r="A46" s="67" t="str">
        <f>IF(F46="","",ROW())</f>
        <v/>
      </c>
      <c r="B46" s="67"/>
      <c r="C46" s="70"/>
      <c r="D46" s="132"/>
      <c r="E46" s="34"/>
      <c r="F46" s="128" t="str">
        <f>IF(F45=0,"",MOD(G45,F45))</f>
        <v/>
      </c>
      <c r="G46" s="129"/>
      <c r="H46" s="42"/>
      <c r="I46" s="128" t="str">
        <f>IF(I45=0,"",MOD(J45,I45))</f>
        <v/>
      </c>
      <c r="J46" s="129"/>
      <c r="K46" s="42"/>
      <c r="L46" s="128" t="str">
        <f>IF(L45=0,"",MOD(M45,L45))</f>
        <v/>
      </c>
      <c r="M46" s="129"/>
      <c r="N46" s="42"/>
      <c r="O46" s="128">
        <f>IF(O45=0,"",MOD(P45,O45))</f>
        <v>0.16666666666666663</v>
      </c>
      <c r="P46" s="129"/>
      <c r="Q46" s="42"/>
      <c r="R46" s="128">
        <f>IF(R45=0,"",MOD(S45,R45))</f>
        <v>8.333333333333337E-2</v>
      </c>
      <c r="S46" s="129"/>
      <c r="T46" s="42"/>
      <c r="U46" s="128" t="str">
        <f>IF(U45=0,"",MOD(V45,U45))</f>
        <v/>
      </c>
      <c r="V46" s="129"/>
    </row>
    <row r="47" spans="1:22" s="53" customFormat="1" ht="14.45" customHeight="1" x14ac:dyDescent="0.25">
      <c r="A47" s="67">
        <f>IF(F47="","",ROW())</f>
        <v>47</v>
      </c>
      <c r="B47" s="67" t="str">
        <f t="shared" si="2"/>
        <v/>
      </c>
      <c r="C47" s="70">
        <f t="shared" si="1"/>
        <v>47</v>
      </c>
      <c r="D47" s="131">
        <v>41422</v>
      </c>
      <c r="E47" s="54"/>
      <c r="F47" s="52">
        <v>0.5625</v>
      </c>
      <c r="G47" s="55">
        <v>0.6875</v>
      </c>
      <c r="H47" s="54"/>
      <c r="I47" s="52"/>
      <c r="J47" s="55"/>
      <c r="K47" s="54"/>
      <c r="L47" s="52"/>
      <c r="M47" s="55"/>
      <c r="N47" s="54"/>
      <c r="O47" s="52"/>
      <c r="P47" s="55"/>
      <c r="Q47" s="54"/>
      <c r="R47" s="52">
        <v>0.39583333333333331</v>
      </c>
      <c r="S47" s="55">
        <v>0.47916666666666669</v>
      </c>
      <c r="T47" s="54"/>
      <c r="U47" s="52"/>
      <c r="V47" s="55"/>
    </row>
    <row r="48" spans="1:22" s="35" customFormat="1" ht="14.45" customHeight="1" thickBot="1" x14ac:dyDescent="0.3">
      <c r="A48" s="67"/>
      <c r="B48" s="67" t="str">
        <f t="shared" si="2"/>
        <v/>
      </c>
      <c r="C48" s="70"/>
      <c r="D48" s="132"/>
      <c r="E48" s="34"/>
      <c r="F48" s="128">
        <f>IF(F47=0,"",MOD(G47,F47))</f>
        <v>0.125</v>
      </c>
      <c r="G48" s="129"/>
      <c r="H48" s="42"/>
      <c r="I48" s="128" t="str">
        <f>IF(I47=0,"",MOD(J47,I47))</f>
        <v/>
      </c>
      <c r="J48" s="129"/>
      <c r="K48" s="42"/>
      <c r="L48" s="128" t="str">
        <f>IF(L47=0,"",MOD(M47,L47))</f>
        <v/>
      </c>
      <c r="M48" s="129"/>
      <c r="N48" s="42"/>
      <c r="O48" s="128" t="str">
        <f>IF(O47=0,"",MOD(P47,O47))</f>
        <v/>
      </c>
      <c r="P48" s="129"/>
      <c r="Q48" s="42"/>
      <c r="R48" s="128">
        <f>IF(R47=0,"",MOD(S47,R47))</f>
        <v>8.333333333333337E-2</v>
      </c>
      <c r="S48" s="129"/>
      <c r="T48" s="42"/>
      <c r="U48" s="128" t="str">
        <f>IF(U47=0,"",MOD(V47,U47))</f>
        <v/>
      </c>
      <c r="V48" s="129"/>
    </row>
    <row r="49" spans="1:22" s="53" customFormat="1" ht="14.45" customHeight="1" x14ac:dyDescent="0.25">
      <c r="A49" s="67" t="str">
        <f>IF(F49="","",ROW())</f>
        <v/>
      </c>
      <c r="B49" s="67" t="str">
        <f t="shared" si="2"/>
        <v/>
      </c>
      <c r="C49" s="70">
        <f t="shared" si="1"/>
        <v>49</v>
      </c>
      <c r="D49" s="131">
        <v>41423</v>
      </c>
      <c r="E49" s="54"/>
      <c r="F49" s="52"/>
      <c r="G49" s="55"/>
      <c r="H49" s="54"/>
      <c r="I49" s="52">
        <v>0.58333333333333337</v>
      </c>
      <c r="J49" s="55">
        <v>0.66666666666666663</v>
      </c>
      <c r="K49" s="54"/>
      <c r="L49" s="52">
        <v>0.6875</v>
      </c>
      <c r="M49" s="55">
        <v>0.75</v>
      </c>
      <c r="N49" s="54"/>
      <c r="O49" s="52"/>
      <c r="P49" s="55"/>
      <c r="Q49" s="54"/>
      <c r="R49" s="52">
        <v>0.39583333333333331</v>
      </c>
      <c r="S49" s="55">
        <v>0.47916666666666669</v>
      </c>
      <c r="T49" s="54"/>
      <c r="U49" s="52"/>
      <c r="V49" s="55"/>
    </row>
    <row r="50" spans="1:22" s="35" customFormat="1" ht="14.45" customHeight="1" thickBot="1" x14ac:dyDescent="0.3">
      <c r="A50" s="67" t="str">
        <f>IF(F50="","",ROW())</f>
        <v/>
      </c>
      <c r="B50" s="67" t="str">
        <f t="shared" si="2"/>
        <v/>
      </c>
      <c r="C50" s="70"/>
      <c r="D50" s="132"/>
      <c r="E50" s="34"/>
      <c r="F50" s="128" t="str">
        <f>IF(F49=0,"",MOD(G49,F49))</f>
        <v/>
      </c>
      <c r="G50" s="129"/>
      <c r="H50" s="42"/>
      <c r="I50" s="128">
        <f>IF(I49=0,"",MOD(J49,I49))</f>
        <v>8.3333333333333259E-2</v>
      </c>
      <c r="J50" s="129"/>
      <c r="K50" s="42"/>
      <c r="L50" s="128">
        <f>IF(L49=0,"",MOD(M49,L49))</f>
        <v>6.25E-2</v>
      </c>
      <c r="M50" s="129"/>
      <c r="N50" s="42"/>
      <c r="O50" s="128" t="str">
        <f>IF(O49=0,"",MOD(P49,O49))</f>
        <v/>
      </c>
      <c r="P50" s="129"/>
      <c r="Q50" s="42"/>
      <c r="R50" s="128">
        <f>IF(R49=0,"",MOD(S49,R49))</f>
        <v>8.333333333333337E-2</v>
      </c>
      <c r="S50" s="129"/>
      <c r="T50" s="42"/>
      <c r="U50" s="128" t="str">
        <f>IF(U49=0,"",MOD(V49,U49))</f>
        <v/>
      </c>
      <c r="V50" s="129"/>
    </row>
    <row r="51" spans="1:22" s="53" customFormat="1" ht="14.45" customHeight="1" x14ac:dyDescent="0.25">
      <c r="A51" s="67">
        <f>IF(F51="","",ROW())</f>
        <v>51</v>
      </c>
      <c r="B51" s="67">
        <f t="shared" si="2"/>
        <v>51</v>
      </c>
      <c r="C51" s="70" t="str">
        <f t="shared" si="1"/>
        <v/>
      </c>
      <c r="D51" s="131">
        <v>41424</v>
      </c>
      <c r="E51" s="54"/>
      <c r="F51" s="52">
        <v>0.39583333333333331</v>
      </c>
      <c r="G51" s="55">
        <v>0.47916666666666669</v>
      </c>
      <c r="H51" s="54"/>
      <c r="I51" s="52"/>
      <c r="J51" s="55"/>
      <c r="K51" s="54"/>
      <c r="L51" s="52"/>
      <c r="M51" s="55"/>
      <c r="N51" s="54"/>
      <c r="O51" s="52">
        <v>0.58333333333333337</v>
      </c>
      <c r="P51" s="55">
        <v>0.66666666666666663</v>
      </c>
      <c r="Q51" s="54"/>
      <c r="R51" s="52"/>
      <c r="S51" s="55"/>
      <c r="T51" s="54"/>
      <c r="U51" s="52"/>
      <c r="V51" s="55"/>
    </row>
    <row r="52" spans="1:22" s="35" customFormat="1" ht="14.45" customHeight="1" thickBot="1" x14ac:dyDescent="0.3">
      <c r="A52" s="67"/>
      <c r="B52" s="67"/>
      <c r="C52" s="70" t="str">
        <f t="shared" si="1"/>
        <v/>
      </c>
      <c r="D52" s="132"/>
      <c r="E52" s="34"/>
      <c r="F52" s="128">
        <f>IF(F51=0,"",MOD(G51,F51))</f>
        <v>8.333333333333337E-2</v>
      </c>
      <c r="G52" s="129"/>
      <c r="H52" s="42"/>
      <c r="I52" s="128" t="str">
        <f>IF(I51=0,"",MOD(J51,I51))</f>
        <v/>
      </c>
      <c r="J52" s="129"/>
      <c r="K52" s="42"/>
      <c r="L52" s="128" t="str">
        <f>IF(L51=0,"",MOD(M51,L51))</f>
        <v/>
      </c>
      <c r="M52" s="129"/>
      <c r="N52" s="42"/>
      <c r="O52" s="128">
        <f>IF(O51=0,"",MOD(P51,O51))</f>
        <v>8.3333333333333259E-2</v>
      </c>
      <c r="P52" s="129"/>
      <c r="Q52" s="42"/>
      <c r="R52" s="128" t="str">
        <f>IF(R51=0,"",MOD(S51,R51))</f>
        <v/>
      </c>
      <c r="S52" s="129"/>
      <c r="T52" s="42"/>
      <c r="U52" s="128" t="str">
        <f>IF(U51=0,"",MOD(V51,U51))</f>
        <v/>
      </c>
      <c r="V52" s="129"/>
    </row>
    <row r="53" spans="1:22" s="53" customFormat="1" ht="14.45" customHeight="1" x14ac:dyDescent="0.25">
      <c r="A53" s="67" t="str">
        <f>IF(F53="","",ROW())</f>
        <v/>
      </c>
      <c r="B53" s="67" t="str">
        <f t="shared" si="2"/>
        <v/>
      </c>
      <c r="C53" s="70" t="str">
        <f t="shared" si="1"/>
        <v/>
      </c>
      <c r="D53" s="131">
        <v>41425</v>
      </c>
      <c r="E53" s="54"/>
      <c r="F53" s="52"/>
      <c r="G53" s="55"/>
      <c r="H53" s="54"/>
      <c r="I53" s="52"/>
      <c r="J53" s="55"/>
      <c r="K53" s="54"/>
      <c r="L53" s="52"/>
      <c r="M53" s="55"/>
      <c r="N53" s="54"/>
      <c r="O53" s="52"/>
      <c r="P53" s="55"/>
      <c r="Q53" s="54"/>
      <c r="R53" s="52"/>
      <c r="S53" s="55"/>
      <c r="T53" s="54"/>
      <c r="U53" s="52"/>
      <c r="V53" s="55"/>
    </row>
    <row r="54" spans="1:22" s="35" customFormat="1" ht="14.45" customHeight="1" thickBot="1" x14ac:dyDescent="0.3">
      <c r="A54" s="67" t="str">
        <f>IF(F54="","",ROW())</f>
        <v/>
      </c>
      <c r="B54" s="67" t="str">
        <f t="shared" si="2"/>
        <v/>
      </c>
      <c r="C54" s="70" t="str">
        <f t="shared" si="1"/>
        <v/>
      </c>
      <c r="D54" s="132"/>
      <c r="E54" s="34"/>
      <c r="F54" s="128" t="str">
        <f>IF(F53=0,"",MOD(G53,F53))</f>
        <v/>
      </c>
      <c r="G54" s="129"/>
      <c r="H54" s="42"/>
      <c r="I54" s="128" t="str">
        <f>IF(I53=0,"",MOD(J53,I53))</f>
        <v/>
      </c>
      <c r="J54" s="129"/>
      <c r="K54" s="42"/>
      <c r="L54" s="128" t="str">
        <f>IF(L53=0,"",MOD(M53,L53))</f>
        <v/>
      </c>
      <c r="M54" s="129"/>
      <c r="N54" s="42"/>
      <c r="O54" s="128" t="str">
        <f>IF(O53=0,"",MOD(P53,O53))</f>
        <v/>
      </c>
      <c r="P54" s="129"/>
      <c r="Q54" s="42"/>
      <c r="R54" s="128" t="str">
        <f>IF(R53=0,"",MOD(S53,R53))</f>
        <v/>
      </c>
      <c r="S54" s="129"/>
      <c r="T54" s="42"/>
      <c r="U54" s="128" t="str">
        <f>IF(U53=0,"",MOD(V53,U53))</f>
        <v/>
      </c>
      <c r="V54" s="129"/>
    </row>
    <row r="55" spans="1:22" ht="19.5" customHeight="1" x14ac:dyDescent="0.25">
      <c r="A55" s="71">
        <v>55</v>
      </c>
      <c r="B55" s="67">
        <v>55</v>
      </c>
      <c r="C55" s="70">
        <v>55</v>
      </c>
      <c r="D55" s="36"/>
      <c r="E55" s="34"/>
      <c r="F55" s="54"/>
      <c r="G55" s="54"/>
      <c r="H55" s="34"/>
      <c r="I55" s="54"/>
      <c r="J55" s="54"/>
      <c r="K55" s="34"/>
      <c r="L55" s="58"/>
      <c r="M55" s="58"/>
      <c r="N55" s="34"/>
      <c r="O55" s="58"/>
      <c r="P55" s="58"/>
      <c r="Q55" s="34"/>
      <c r="R55" s="58"/>
      <c r="S55" s="58"/>
      <c r="T55" s="34"/>
      <c r="U55" s="58"/>
      <c r="V55" s="58"/>
    </row>
    <row r="56" spans="1:22" ht="20.100000000000001" customHeight="1" x14ac:dyDescent="0.25">
      <c r="A56" s="39"/>
      <c r="D56" s="15" t="s">
        <v>3</v>
      </c>
      <c r="E56" s="39"/>
      <c r="F56" s="143">
        <f>SUM(F6,F8,F10,F13,F15,F17,F19,F21,F24,F26,F28,F30,F32,F35,F37,F39,F41,F43,F46,F48,F50,F52,F54)</f>
        <v>0.91666666666666685</v>
      </c>
      <c r="G56" s="144"/>
      <c r="H56" s="39"/>
      <c r="I56" s="143">
        <f>SUM(I6,I8,I10,I13,I15,I17,I19,I21,I24,I26,I28,I30,I32,I35,I37,I39,I41,I43,I46,I48,I50,I52,I54)</f>
        <v>0.16666666666666663</v>
      </c>
      <c r="J56" s="144"/>
      <c r="K56" s="39"/>
      <c r="L56" s="143">
        <f>SUM(L6,L8,L10,L13,L15,L17,L19,L21,L24,L26,L28,L30,L32,L35,L37,L39,L41,L43,L46,L48,L50,L52,L54)</f>
        <v>0.20833333333333337</v>
      </c>
      <c r="M56" s="144"/>
      <c r="N56" s="39"/>
      <c r="O56" s="143">
        <f>SUM(O6,O8,O10,O13,O15,O17,O19,O21,O24,O26,O28,O30,O32,O35,O37,O39,O41,O43,O46,O48,O50,O52,O54)</f>
        <v>0.83333333333333293</v>
      </c>
      <c r="P56" s="144"/>
      <c r="Q56" s="39"/>
      <c r="R56" s="143">
        <f>SUM(R6,R8,R10,R13,R15,R17,R19,R21,R24,R26,R28,R30,R32,R35,R37,R39,R41,R43,R46,R48,R50,R52,R54)</f>
        <v>0.50000000000000011</v>
      </c>
      <c r="S56" s="144"/>
      <c r="T56" s="39"/>
      <c r="U56" s="143">
        <f>SUM(U6,U8,U10,U13,U15,U17,U19,U21,U24,U26,U28,U30,U32,U35,U37,U39,U41,U43,U46,U48,U50,U52,U54)</f>
        <v>0.125</v>
      </c>
      <c r="V56" s="144"/>
    </row>
    <row r="57" spans="1:22" x14ac:dyDescent="0.25">
      <c r="A57" s="65"/>
      <c r="D57" s="1" t="s">
        <v>7</v>
      </c>
      <c r="E57" s="40"/>
      <c r="F57" s="142">
        <v>15</v>
      </c>
      <c r="G57" s="142"/>
      <c r="H57" s="40"/>
      <c r="I57" s="142">
        <v>15</v>
      </c>
      <c r="J57" s="142"/>
      <c r="K57" s="40"/>
      <c r="L57" s="142">
        <v>10</v>
      </c>
      <c r="M57" s="142"/>
      <c r="N57" s="40"/>
      <c r="O57" s="142">
        <v>15</v>
      </c>
      <c r="P57" s="142"/>
      <c r="Q57" s="40"/>
      <c r="R57" s="142">
        <v>15</v>
      </c>
      <c r="S57" s="142"/>
      <c r="T57" s="48"/>
      <c r="U57" s="142">
        <v>15</v>
      </c>
      <c r="V57" s="142"/>
    </row>
    <row r="58" spans="1:22" x14ac:dyDescent="0.25">
      <c r="A58" s="65"/>
      <c r="D58" s="1" t="s">
        <v>12</v>
      </c>
      <c r="E58" s="40"/>
      <c r="F58" s="140">
        <f>F56*F57*24</f>
        <v>330.00000000000011</v>
      </c>
      <c r="G58" s="140"/>
      <c r="H58" s="40"/>
      <c r="I58" s="140">
        <f>I56*I57*24</f>
        <v>59.999999999999986</v>
      </c>
      <c r="J58" s="140"/>
      <c r="K58" s="40"/>
      <c r="L58" s="141">
        <f>L56*L57*24</f>
        <v>50.000000000000014</v>
      </c>
      <c r="M58" s="141"/>
      <c r="N58" s="40"/>
      <c r="O58" s="141">
        <f>O56*O57*24</f>
        <v>299.99999999999989</v>
      </c>
      <c r="P58" s="141"/>
      <c r="Q58" s="40"/>
      <c r="R58" s="141">
        <f>R56*R57*24</f>
        <v>180.00000000000006</v>
      </c>
      <c r="S58" s="141"/>
      <c r="T58" s="48"/>
      <c r="U58" s="140">
        <f>U56*U57*24</f>
        <v>45</v>
      </c>
      <c r="V58" s="140"/>
    </row>
    <row r="59" spans="1:22" s="25" customFormat="1" x14ac:dyDescent="0.25">
      <c r="E59" s="41"/>
      <c r="H59" s="41"/>
      <c r="L59" s="59"/>
      <c r="M59" s="59"/>
      <c r="N59" s="41"/>
      <c r="O59" s="59"/>
      <c r="P59" s="59"/>
      <c r="R59" s="59"/>
      <c r="S59" s="59"/>
      <c r="U59" s="61"/>
      <c r="V59" s="61"/>
    </row>
    <row r="60" spans="1:22" x14ac:dyDescent="0.25">
      <c r="A60" s="35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</row>
    <row r="61" spans="1:22" x14ac:dyDescent="0.25">
      <c r="A61" s="35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</row>
    <row r="62" spans="1:22" x14ac:dyDescent="0.25">
      <c r="A62" s="35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</row>
    <row r="63" spans="1:22" x14ac:dyDescent="0.25">
      <c r="A63" s="35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</row>
    <row r="64" spans="1:22" x14ac:dyDescent="0.25">
      <c r="A64" s="35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</row>
    <row r="65" spans="1:22" x14ac:dyDescent="0.25">
      <c r="A65" s="35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</row>
    <row r="81" spans="23:26" ht="15.75" thickBot="1" x14ac:dyDescent="0.3"/>
    <row r="82" spans="23:26" ht="16.5" thickTop="1" thickBot="1" x14ac:dyDescent="0.3">
      <c r="W82" s="28" t="s">
        <v>4</v>
      </c>
      <c r="X82" s="28" t="s">
        <v>5</v>
      </c>
      <c r="Y82" s="28" t="s">
        <v>6</v>
      </c>
      <c r="Z82" s="28" t="s">
        <v>8</v>
      </c>
    </row>
    <row r="83" spans="23:26" ht="16.5" thickTop="1" thickBot="1" x14ac:dyDescent="0.3">
      <c r="W83" s="22">
        <f>SUM(F56:V56)</f>
        <v>2.75</v>
      </c>
      <c r="X83" s="23">
        <f>(F56*F57*24)+(I56*I57*24)+(L56*L57*24)+(O56*O57*24)+(R56*R57*24)+(U56*U57*24)</f>
        <v>965</v>
      </c>
      <c r="Y83" s="23">
        <f>X83*0.754</f>
        <v>727.61</v>
      </c>
      <c r="Z83" s="23">
        <f>X83-Y83</f>
        <v>237.39</v>
      </c>
    </row>
    <row r="84" spans="23:26" ht="15.75" thickTop="1" x14ac:dyDescent="0.25"/>
  </sheetData>
  <mergeCells count="191">
    <mergeCell ref="D2:V2"/>
    <mergeCell ref="D4:V4"/>
    <mergeCell ref="O46:P46"/>
    <mergeCell ref="I52:J52"/>
    <mergeCell ref="I54:J54"/>
    <mergeCell ref="L46:M46"/>
    <mergeCell ref="U46:V46"/>
    <mergeCell ref="L48:M48"/>
    <mergeCell ref="L50:M50"/>
    <mergeCell ref="L52:M52"/>
    <mergeCell ref="L54:M54"/>
    <mergeCell ref="O48:P48"/>
    <mergeCell ref="O50:P50"/>
    <mergeCell ref="U48:V48"/>
    <mergeCell ref="U50:V50"/>
    <mergeCell ref="O52:P52"/>
    <mergeCell ref="U52:V52"/>
    <mergeCell ref="I46:J46"/>
    <mergeCell ref="I48:J48"/>
    <mergeCell ref="R54:S54"/>
    <mergeCell ref="F48:G48"/>
    <mergeCell ref="F50:G50"/>
    <mergeCell ref="F52:G52"/>
    <mergeCell ref="F54:G54"/>
    <mergeCell ref="U35:V35"/>
    <mergeCell ref="U37:V37"/>
    <mergeCell ref="U39:V39"/>
    <mergeCell ref="U41:V41"/>
    <mergeCell ref="U43:V43"/>
    <mergeCell ref="O37:P37"/>
    <mergeCell ref="O35:P35"/>
    <mergeCell ref="O39:P39"/>
    <mergeCell ref="O41:P41"/>
    <mergeCell ref="O43:P43"/>
    <mergeCell ref="L35:M35"/>
    <mergeCell ref="L37:M37"/>
    <mergeCell ref="L39:M39"/>
    <mergeCell ref="L41:M41"/>
    <mergeCell ref="L43:M43"/>
    <mergeCell ref="I43:J43"/>
    <mergeCell ref="I41:J41"/>
    <mergeCell ref="I39:J39"/>
    <mergeCell ref="O54:P54"/>
    <mergeCell ref="U54:V54"/>
    <mergeCell ref="I37:J37"/>
    <mergeCell ref="I35:J35"/>
    <mergeCell ref="F35:G35"/>
    <mergeCell ref="F37:G37"/>
    <mergeCell ref="F39:G39"/>
    <mergeCell ref="F41:G41"/>
    <mergeCell ref="F43:G43"/>
    <mergeCell ref="U57:V57"/>
    <mergeCell ref="I56:J56"/>
    <mergeCell ref="F56:G56"/>
    <mergeCell ref="L56:M56"/>
    <mergeCell ref="O56:P56"/>
    <mergeCell ref="U56:V56"/>
    <mergeCell ref="I50:J50"/>
    <mergeCell ref="F46:G46"/>
    <mergeCell ref="R56:S56"/>
    <mergeCell ref="R35:S35"/>
    <mergeCell ref="R37:S37"/>
    <mergeCell ref="R39:S39"/>
    <mergeCell ref="R41:S41"/>
    <mergeCell ref="R43:S43"/>
    <mergeCell ref="R46:S46"/>
    <mergeCell ref="R48:S48"/>
    <mergeCell ref="U58:V58"/>
    <mergeCell ref="O58:P58"/>
    <mergeCell ref="L58:M58"/>
    <mergeCell ref="I58:J58"/>
    <mergeCell ref="F57:G57"/>
    <mergeCell ref="F58:G58"/>
    <mergeCell ref="I57:J57"/>
    <mergeCell ref="L57:M57"/>
    <mergeCell ref="O57:P57"/>
    <mergeCell ref="R57:S57"/>
    <mergeCell ref="R58:S58"/>
    <mergeCell ref="O26:P26"/>
    <mergeCell ref="O28:P28"/>
    <mergeCell ref="O30:P30"/>
    <mergeCell ref="O32:P32"/>
    <mergeCell ref="U26:V26"/>
    <mergeCell ref="U28:V28"/>
    <mergeCell ref="U30:V30"/>
    <mergeCell ref="U32:V32"/>
    <mergeCell ref="F26:G26"/>
    <mergeCell ref="F28:G28"/>
    <mergeCell ref="F30:G30"/>
    <mergeCell ref="I26:J26"/>
    <mergeCell ref="I28:J28"/>
    <mergeCell ref="I30:J30"/>
    <mergeCell ref="I32:J32"/>
    <mergeCell ref="L32:M32"/>
    <mergeCell ref="L30:M30"/>
    <mergeCell ref="L28:M28"/>
    <mergeCell ref="L26:M26"/>
    <mergeCell ref="R32:S32"/>
    <mergeCell ref="L24:M24"/>
    <mergeCell ref="I21:J21"/>
    <mergeCell ref="L21:M21"/>
    <mergeCell ref="O21:P21"/>
    <mergeCell ref="U21:V21"/>
    <mergeCell ref="F24:G24"/>
    <mergeCell ref="U24:V24"/>
    <mergeCell ref="I17:J17"/>
    <mergeCell ref="L17:M17"/>
    <mergeCell ref="O17:P17"/>
    <mergeCell ref="U17:V17"/>
    <mergeCell ref="F19:G19"/>
    <mergeCell ref="I19:J19"/>
    <mergeCell ref="L19:M19"/>
    <mergeCell ref="O19:P19"/>
    <mergeCell ref="U19:V19"/>
    <mergeCell ref="O24:P24"/>
    <mergeCell ref="I24:J24"/>
    <mergeCell ref="I15:J15"/>
    <mergeCell ref="I3:J3"/>
    <mergeCell ref="L3:M3"/>
    <mergeCell ref="L15:M15"/>
    <mergeCell ref="O3:P3"/>
    <mergeCell ref="U3:V3"/>
    <mergeCell ref="U15:V15"/>
    <mergeCell ref="O15:P15"/>
    <mergeCell ref="O13:P13"/>
    <mergeCell ref="I13:J13"/>
    <mergeCell ref="L13:M13"/>
    <mergeCell ref="I10:J10"/>
    <mergeCell ref="L10:M10"/>
    <mergeCell ref="O10:P10"/>
    <mergeCell ref="L11:M11"/>
    <mergeCell ref="L8:M8"/>
    <mergeCell ref="U8:V8"/>
    <mergeCell ref="U13:V13"/>
    <mergeCell ref="I8:J8"/>
    <mergeCell ref="R11:S11"/>
    <mergeCell ref="R3:S3"/>
    <mergeCell ref="R6:S6"/>
    <mergeCell ref="R8:S8"/>
    <mergeCell ref="R10:S10"/>
    <mergeCell ref="F10:G10"/>
    <mergeCell ref="F8:G8"/>
    <mergeCell ref="F6:G6"/>
    <mergeCell ref="F17:G17"/>
    <mergeCell ref="F21:G21"/>
    <mergeCell ref="D45:D46"/>
    <mergeCell ref="D25:D26"/>
    <mergeCell ref="D27:D28"/>
    <mergeCell ref="D29:D30"/>
    <mergeCell ref="D31:D32"/>
    <mergeCell ref="D14:D15"/>
    <mergeCell ref="D16:D17"/>
    <mergeCell ref="D18:D19"/>
    <mergeCell ref="D20:D21"/>
    <mergeCell ref="D23:D24"/>
    <mergeCell ref="F32:G32"/>
    <mergeCell ref="D60:V65"/>
    <mergeCell ref="D1:V1"/>
    <mergeCell ref="D7:D8"/>
    <mergeCell ref="D5:D6"/>
    <mergeCell ref="D9:D10"/>
    <mergeCell ref="D12:D13"/>
    <mergeCell ref="U10:V10"/>
    <mergeCell ref="O8:P8"/>
    <mergeCell ref="O6:P6"/>
    <mergeCell ref="L6:M6"/>
    <mergeCell ref="I6:J6"/>
    <mergeCell ref="U6:V6"/>
    <mergeCell ref="D47:D48"/>
    <mergeCell ref="D49:D50"/>
    <mergeCell ref="D51:D52"/>
    <mergeCell ref="D53:D54"/>
    <mergeCell ref="D34:D35"/>
    <mergeCell ref="D36:D37"/>
    <mergeCell ref="D38:D39"/>
    <mergeCell ref="D40:D41"/>
    <mergeCell ref="D42:D43"/>
    <mergeCell ref="F3:G3"/>
    <mergeCell ref="F15:G15"/>
    <mergeCell ref="F13:G13"/>
    <mergeCell ref="R50:S50"/>
    <mergeCell ref="R52:S52"/>
    <mergeCell ref="R13:S13"/>
    <mergeCell ref="R15:S15"/>
    <mergeCell ref="R17:S17"/>
    <mergeCell ref="R19:S19"/>
    <mergeCell ref="R21:S21"/>
    <mergeCell ref="R24:S24"/>
    <mergeCell ref="R26:S26"/>
    <mergeCell ref="R28:S28"/>
    <mergeCell ref="R30:S30"/>
  </mergeCells>
  <conditionalFormatting sqref="F5:G6">
    <cfRule type="containsBlanks" dxfId="384" priority="401">
      <formula>LEN(TRIM(F5))=0</formula>
    </cfRule>
  </conditionalFormatting>
  <conditionalFormatting sqref="I5:J6">
    <cfRule type="containsBlanks" dxfId="383" priority="400">
      <formula>LEN(TRIM(I5))=0</formula>
    </cfRule>
  </conditionalFormatting>
  <conditionalFormatting sqref="L5:M6">
    <cfRule type="containsBlanks" dxfId="382" priority="396">
      <formula>LEN(TRIM(L5))=0</formula>
    </cfRule>
  </conditionalFormatting>
  <conditionalFormatting sqref="O5:P6">
    <cfRule type="containsBlanks" dxfId="381" priority="395">
      <formula>LEN(TRIM(O5))=0</formula>
    </cfRule>
  </conditionalFormatting>
  <conditionalFormatting sqref="U5:V6">
    <cfRule type="containsBlanks" dxfId="380" priority="394">
      <formula>LEN(TRIM(U5))=0</formula>
    </cfRule>
  </conditionalFormatting>
  <conditionalFormatting sqref="F23:G24">
    <cfRule type="containsBlanks" dxfId="379" priority="366">
      <formula>LEN(TRIM(F23))=0</formula>
    </cfRule>
  </conditionalFormatting>
  <conditionalFormatting sqref="L23:M24 I23:J24 U23:V24">
    <cfRule type="containsBlanks" dxfId="378" priority="365">
      <formula>LEN(TRIM(I23))=0</formula>
    </cfRule>
  </conditionalFormatting>
  <conditionalFormatting sqref="F25:G32 I25:J32 L25:M32 O25:P32 U25:V32">
    <cfRule type="containsBlanks" dxfId="377" priority="364">
      <formula>LEN(TRIM(F25))=0</formula>
    </cfRule>
  </conditionalFormatting>
  <conditionalFormatting sqref="F45:G54 F34:G43 I34:J43 O34:P43 O45:P54 L34:M43 U45:V54 U34:V43 L45:M54 I45:J54">
    <cfRule type="containsBlanks" dxfId="376" priority="363">
      <formula>LEN(TRIM(F34))=0</formula>
    </cfRule>
  </conditionalFormatting>
  <conditionalFormatting sqref="O23:P24">
    <cfRule type="containsBlanks" dxfId="375" priority="362">
      <formula>LEN(TRIM(O23))=0</formula>
    </cfRule>
  </conditionalFormatting>
  <conditionalFormatting sqref="F9:G10">
    <cfRule type="containsBlanks" dxfId="374" priority="358">
      <formula>LEN(TRIM(F9))=0</formula>
    </cfRule>
  </conditionalFormatting>
  <conditionalFormatting sqref="H12 Q12 N12 K12">
    <cfRule type="duplicateValues" dxfId="373" priority="349"/>
  </conditionalFormatting>
  <conditionalFormatting sqref="F14:V14">
    <cfRule type="duplicateValues" dxfId="372" priority="348"/>
  </conditionalFormatting>
  <conditionalFormatting sqref="F16:V16">
    <cfRule type="duplicateValues" dxfId="371" priority="347"/>
  </conditionalFormatting>
  <conditionalFormatting sqref="I9:J10">
    <cfRule type="containsBlanks" dxfId="370" priority="318">
      <formula>LEN(TRIM(I9))=0</formula>
    </cfRule>
  </conditionalFormatting>
  <conditionalFormatting sqref="I9:J9">
    <cfRule type="duplicateValues" dxfId="369" priority="317"/>
  </conditionalFormatting>
  <conditionalFormatting sqref="I9:J9">
    <cfRule type="duplicateValues" dxfId="368" priority="316"/>
  </conditionalFormatting>
  <conditionalFormatting sqref="L9:M10">
    <cfRule type="containsBlanks" dxfId="367" priority="314">
      <formula>LEN(TRIM(L9))=0</formula>
    </cfRule>
  </conditionalFormatting>
  <conditionalFormatting sqref="L9:M9">
    <cfRule type="duplicateValues" dxfId="366" priority="313"/>
  </conditionalFormatting>
  <conditionalFormatting sqref="L9:M9">
    <cfRule type="duplicateValues" dxfId="365" priority="312"/>
  </conditionalFormatting>
  <conditionalFormatting sqref="O9:P10">
    <cfRule type="containsBlanks" dxfId="364" priority="310">
      <formula>LEN(TRIM(O9))=0</formula>
    </cfRule>
  </conditionalFormatting>
  <conditionalFormatting sqref="O9:P9">
    <cfRule type="duplicateValues" dxfId="363" priority="309"/>
  </conditionalFormatting>
  <conditionalFormatting sqref="O9:P9">
    <cfRule type="duplicateValues" dxfId="362" priority="308"/>
  </conditionalFormatting>
  <conditionalFormatting sqref="U9:V10">
    <cfRule type="containsBlanks" dxfId="361" priority="306">
      <formula>LEN(TRIM(U9))=0</formula>
    </cfRule>
  </conditionalFormatting>
  <conditionalFormatting sqref="U12:V13">
    <cfRule type="containsBlanks" dxfId="360" priority="298">
      <formula>LEN(TRIM(U12))=0</formula>
    </cfRule>
  </conditionalFormatting>
  <conditionalFormatting sqref="O12:P13">
    <cfRule type="containsBlanks" dxfId="359" priority="294">
      <formula>LEN(TRIM(O12))=0</formula>
    </cfRule>
  </conditionalFormatting>
  <conditionalFormatting sqref="O12:P12">
    <cfRule type="duplicateValues" dxfId="358" priority="293"/>
  </conditionalFormatting>
  <conditionalFormatting sqref="O12:P12">
    <cfRule type="duplicateValues" dxfId="357" priority="292"/>
  </conditionalFormatting>
  <conditionalFormatting sqref="L12:M13">
    <cfRule type="containsBlanks" dxfId="356" priority="290">
      <formula>LEN(TRIM(L12))=0</formula>
    </cfRule>
  </conditionalFormatting>
  <conditionalFormatting sqref="L12:M12">
    <cfRule type="duplicateValues" dxfId="355" priority="289"/>
  </conditionalFormatting>
  <conditionalFormatting sqref="L12:M12">
    <cfRule type="duplicateValues" dxfId="354" priority="288"/>
  </conditionalFormatting>
  <conditionalFormatting sqref="I12:J13">
    <cfRule type="containsBlanks" dxfId="353" priority="286">
      <formula>LEN(TRIM(I12))=0</formula>
    </cfRule>
  </conditionalFormatting>
  <conditionalFormatting sqref="I12:J12">
    <cfRule type="duplicateValues" dxfId="352" priority="285"/>
  </conditionalFormatting>
  <conditionalFormatting sqref="I12:J12">
    <cfRule type="duplicateValues" dxfId="351" priority="284"/>
  </conditionalFormatting>
  <conditionalFormatting sqref="F12:G13">
    <cfRule type="containsBlanks" dxfId="350" priority="282">
      <formula>LEN(TRIM(F12))=0</formula>
    </cfRule>
  </conditionalFormatting>
  <conditionalFormatting sqref="F12:G12">
    <cfRule type="duplicateValues" dxfId="349" priority="281"/>
  </conditionalFormatting>
  <conditionalFormatting sqref="F12:G12">
    <cfRule type="duplicateValues" dxfId="348" priority="280"/>
  </conditionalFormatting>
  <conditionalFormatting sqref="U14:V15 R14:S15 O14:P15 L14:M15 I14:J15 F14:G15">
    <cfRule type="containsBlanks" dxfId="347" priority="274">
      <formula>LEN(TRIM(F14))=0</formula>
    </cfRule>
  </conditionalFormatting>
  <conditionalFormatting sqref="F16:G17 I16:J17 L16:M17 O16:P17 R16:S17 U16:V17">
    <cfRule type="containsBlanks" dxfId="346" priority="246">
      <formula>LEN(TRIM(F16))=0</formula>
    </cfRule>
  </conditionalFormatting>
  <conditionalFormatting sqref="R18:S19 U18:V19 O18:P19 L18:M19 I18:J19 F18:G19">
    <cfRule type="containsBlanks" dxfId="345" priority="477">
      <formula>LEN(TRIM(F18))=0</formula>
    </cfRule>
  </conditionalFormatting>
  <conditionalFormatting sqref="F20:G21 I20:J21 L20:M21 O20:P21 R20:S21 U20:V21">
    <cfRule type="containsBlanks" dxfId="344" priority="476">
      <formula>LEN(TRIM(F20))=0</formula>
    </cfRule>
  </conditionalFormatting>
  <conditionalFormatting sqref="O7:P8">
    <cfRule type="containsBlanks" dxfId="343" priority="202">
      <formula>LEN(TRIM(O7))=0</formula>
    </cfRule>
  </conditionalFormatting>
  <conditionalFormatting sqref="L7:M8">
    <cfRule type="containsBlanks" dxfId="342" priority="198">
      <formula>LEN(TRIM(L7))=0</formula>
    </cfRule>
  </conditionalFormatting>
  <conditionalFormatting sqref="I7:J8">
    <cfRule type="containsBlanks" dxfId="341" priority="194">
      <formula>LEN(TRIM(I7))=0</formula>
    </cfRule>
  </conditionalFormatting>
  <conditionalFormatting sqref="F7:G7">
    <cfRule type="containsBlanks" dxfId="340" priority="190">
      <formula>LEN(TRIM(F7))=0</formula>
    </cfRule>
  </conditionalFormatting>
  <conditionalFormatting sqref="F8:G8">
    <cfRule type="containsBlanks" dxfId="339" priority="186">
      <formula>LEN(TRIM(F8))=0</formula>
    </cfRule>
  </conditionalFormatting>
  <conditionalFormatting sqref="U7:V8">
    <cfRule type="containsBlanks" dxfId="338" priority="184">
      <formula>LEN(TRIM(U7))=0</formula>
    </cfRule>
  </conditionalFormatting>
  <conditionalFormatting sqref="F7:G8 I7:J8 L7:M8 O7:P8 U7:V8">
    <cfRule type="expression" dxfId="337" priority="180">
      <formula>SUM($F$8,$I$8,$L$8,$O$8,$U$8)&gt;=(7/24)</formula>
    </cfRule>
  </conditionalFormatting>
  <conditionalFormatting sqref="U5:V6 O5:P6 L5:M6 I5:J6 F5:G6">
    <cfRule type="expression" dxfId="336" priority="179">
      <formula>SUM($F$6,$I$6,$L$6,$O$6,$U$6)&gt;=(7/24)</formula>
    </cfRule>
  </conditionalFormatting>
  <conditionalFormatting sqref="U9:V10 O9:P10 L9:M10 I9:J10 F9:G10">
    <cfRule type="expression" dxfId="335" priority="178">
      <formula>SUM($F$10,$I$10,$L$10,$O$10,$U$10)&gt;=(7/24)</formula>
    </cfRule>
  </conditionalFormatting>
  <conditionalFormatting sqref="F12:G13 I12:J13 L12:M13 O12:P13 U12:V13">
    <cfRule type="expression" dxfId="334" priority="176">
      <formula>SUM($F$13,$I$13,$L$13,$O$13,$U$13)&gt;=(7/24)</formula>
    </cfRule>
  </conditionalFormatting>
  <conditionalFormatting sqref="F14:G15 I14:J15 L14:M15 O14:P15 U14:V15">
    <cfRule type="expression" dxfId="333" priority="175">
      <formula>SUM($F$15,$I$15,$L$15,$O$15,$U$15,$R$15)&gt;=(7/24)</formula>
    </cfRule>
  </conditionalFormatting>
  <conditionalFormatting sqref="F16:G17 I16:J17 L16:M17 O16:P17 U16:V17">
    <cfRule type="expression" dxfId="332" priority="174">
      <formula>SUM($F$17,$I$17,$L$17,$O$17,$U$17,$R$17)&gt;=(7/24)</formula>
    </cfRule>
  </conditionalFormatting>
  <conditionalFormatting sqref="R19 F18:G19 I18:J19 L18:M19 O18:P19 U18:V19">
    <cfRule type="expression" dxfId="331" priority="172">
      <formula>SUM($F$19,$I$19,$L$19,$O$19,$U$19)&gt;=(7/24)</formula>
    </cfRule>
  </conditionalFormatting>
  <conditionalFormatting sqref="F23:G24 I23:J24 L23:M24 O23:P24 U23:V24">
    <cfRule type="expression" dxfId="330" priority="170">
      <formula>SUM($F$24,$I$24,$L$24,$O$24,$U$24)&gt;=(7/24)</formula>
    </cfRule>
  </conditionalFormatting>
  <conditionalFormatting sqref="F25:G26 I25:J26 L25:M26 O25:P26 U25:V26">
    <cfRule type="expression" dxfId="329" priority="169">
      <formula>SUM($F$26,$I$26,$L$26,$O$26,$U$26)&gt;=(7/24)</formula>
    </cfRule>
  </conditionalFormatting>
  <conditionalFormatting sqref="F27:G28 I27:J28 L27:M28 O27:P28 U27:V28">
    <cfRule type="expression" dxfId="328" priority="168">
      <formula>SUM($F$28,$I$28,$L$28,$O$28,$U$28)&gt;=(7/24)</formula>
    </cfRule>
  </conditionalFormatting>
  <conditionalFormatting sqref="F29:G30 I29:J30 L29:M30 O29:P30 U29:V30">
    <cfRule type="expression" dxfId="327" priority="167">
      <formula>SUM($F$30,$I$30,$L$30,$O$30,$U$30)&gt;=(7/24)</formula>
    </cfRule>
  </conditionalFormatting>
  <conditionalFormatting sqref="F31:G32 I31:J32 L31:M32 O31:P32 U31:V32">
    <cfRule type="expression" dxfId="326" priority="166">
      <formula>SUM($F$32,$I$32,$L$32,$O$32,$U$32)&gt;=(7/24)</formula>
    </cfRule>
  </conditionalFormatting>
  <conditionalFormatting sqref="F34:G35 I34:J35 L34:M35 O34:P35 U34:V35">
    <cfRule type="expression" dxfId="325" priority="165">
      <formula>SUM($F$35,$I$35,$L$35,$O$35,$U$35)&gt;=(7/24)</formula>
    </cfRule>
  </conditionalFormatting>
  <conditionalFormatting sqref="F36:G37 I36:J37 L36:M37 O36:P37 U36:V37">
    <cfRule type="expression" dxfId="324" priority="164">
      <formula>SUM($F$37,$I$37,$L$37,$O$37,$U$37)&gt;=(7/24)</formula>
    </cfRule>
  </conditionalFormatting>
  <conditionalFormatting sqref="F38:G39 I38:J39 L38:M39 O38:P39 U38:V39">
    <cfRule type="expression" dxfId="323" priority="163">
      <formula>SUM($F$39,$I$39,$L$39,$O$39,$U$39)&gt;=(7/24)</formula>
    </cfRule>
  </conditionalFormatting>
  <conditionalFormatting sqref="F40:G41 I40:J41 L40:M41 O40:P41 U40:V41">
    <cfRule type="expression" dxfId="322" priority="162">
      <formula>SUM($F$41,$I$41,$L$41,$O$41,$U$41)=(7/24)</formula>
    </cfRule>
  </conditionalFormatting>
  <conditionalFormatting sqref="U42:V43 O42:P43 L42:M43 I42:J43 F42:G43">
    <cfRule type="expression" dxfId="321" priority="161">
      <formula>SUM($F$43,$I$43,$L$43,$O$43,$U$43)&gt;=(7/24)</formula>
    </cfRule>
  </conditionalFormatting>
  <conditionalFormatting sqref="U45:V46 O45:P46 L45:M46 I45:J46 F45:G46">
    <cfRule type="expression" dxfId="320" priority="160">
      <formula>SUM($F$46,$I$46,$L$46,$O$46,$U$46)&gt;=(7/24)</formula>
    </cfRule>
  </conditionalFormatting>
  <conditionalFormatting sqref="U47:V48 O47:P48 L47:M48 I47:J48 F47:G48">
    <cfRule type="expression" dxfId="319" priority="159">
      <formula>SUM($F$48,$I$48,$L$48,$O$48,$U$48)&gt;=(7/24)</formula>
    </cfRule>
  </conditionalFormatting>
  <conditionalFormatting sqref="U49:V50 O49:P50 L49:M50 I49:J50 F49:G50">
    <cfRule type="expression" dxfId="318" priority="158">
      <formula>SUM($U$50,$O$50,$L$50,$I$50,$F$50)&gt;=(7/24)</formula>
    </cfRule>
  </conditionalFormatting>
  <conditionalFormatting sqref="U51:V52 O51:P52 F51:G52 L51:M52 I51:J52">
    <cfRule type="expression" dxfId="317" priority="157">
      <formula>SUM($F$52,$I$52,$L$52,$O$52,$U$52)&gt;=(7/24)</formula>
    </cfRule>
  </conditionalFormatting>
  <conditionalFormatting sqref="U53:V54 O53:P54 L53:M54 I53:J54 F53:G54">
    <cfRule type="expression" dxfId="316" priority="156">
      <formula>SUM($U$54,$O$54,$L$54,$I$54,$F$54)&gt;=(7/24)</formula>
    </cfRule>
  </conditionalFormatting>
  <conditionalFormatting sqref="D23:D32">
    <cfRule type="timePeriod" dxfId="315" priority="151" timePeriod="today">
      <formula>FLOOR(D23,1)=TODAY()</formula>
    </cfRule>
  </conditionalFormatting>
  <conditionalFormatting sqref="D12:D21">
    <cfRule type="timePeriod" dxfId="314" priority="150" timePeriod="today">
      <formula>FLOOR(D12,1)=TODAY()</formula>
    </cfRule>
  </conditionalFormatting>
  <conditionalFormatting sqref="D5:D10">
    <cfRule type="timePeriod" dxfId="313" priority="149" timePeriod="today">
      <formula>FLOOR(D5,1)=TODAY()</formula>
    </cfRule>
  </conditionalFormatting>
  <conditionalFormatting sqref="D34:D43">
    <cfRule type="timePeriod" dxfId="312" priority="148" timePeriod="today">
      <formula>FLOOR(D34,1)=TODAY()</formula>
    </cfRule>
  </conditionalFormatting>
  <conditionalFormatting sqref="D45:D54">
    <cfRule type="timePeriod" dxfId="311" priority="147" timePeriod="today">
      <formula>FLOOR(D45,1)=TODAY()</formula>
    </cfRule>
  </conditionalFormatting>
  <conditionalFormatting sqref="R5:S6">
    <cfRule type="containsBlanks" dxfId="310" priority="146">
      <formula>LEN(TRIM(R5))=0</formula>
    </cfRule>
  </conditionalFormatting>
  <conditionalFormatting sqref="R23:S24">
    <cfRule type="containsBlanks" dxfId="309" priority="145">
      <formula>LEN(TRIM(R23))=0</formula>
    </cfRule>
  </conditionalFormatting>
  <conditionalFormatting sqref="R25:S32">
    <cfRule type="containsBlanks" dxfId="308" priority="144">
      <formula>LEN(TRIM(R25))=0</formula>
    </cfRule>
  </conditionalFormatting>
  <conditionalFormatting sqref="R45:S54 R34:S42">
    <cfRule type="containsBlanks" dxfId="307" priority="143">
      <formula>LEN(TRIM(R34))=0</formula>
    </cfRule>
  </conditionalFormatting>
  <conditionalFormatting sqref="R5:S5">
    <cfRule type="duplicateValues" dxfId="306" priority="142"/>
  </conditionalFormatting>
  <conditionalFormatting sqref="F5:V5">
    <cfRule type="duplicateValues" dxfId="305" priority="141"/>
  </conditionalFormatting>
  <conditionalFormatting sqref="F23:V23">
    <cfRule type="duplicateValues" dxfId="304" priority="140"/>
  </conditionalFormatting>
  <conditionalFormatting sqref="F47:V47">
    <cfRule type="duplicateValues" dxfId="303" priority="129"/>
  </conditionalFormatting>
  <conditionalFormatting sqref="F53:V53">
    <cfRule type="duplicateValues" dxfId="302" priority="126"/>
  </conditionalFormatting>
  <conditionalFormatting sqref="R9:S9">
    <cfRule type="containsBlanks" dxfId="301" priority="125">
      <formula>LEN(TRIM(R9))=0</formula>
    </cfRule>
  </conditionalFormatting>
  <conditionalFormatting sqref="R12:S13">
    <cfRule type="containsBlanks" dxfId="300" priority="122">
      <formula>LEN(TRIM(R12))=0</formula>
    </cfRule>
  </conditionalFormatting>
  <conditionalFormatting sqref="R12:S12">
    <cfRule type="duplicateValues" dxfId="299" priority="121"/>
  </conditionalFormatting>
  <conditionalFormatting sqref="R12:S12">
    <cfRule type="duplicateValues" dxfId="298" priority="120"/>
  </conditionalFormatting>
  <conditionalFormatting sqref="R5:S6">
    <cfRule type="expression" dxfId="297" priority="105">
      <formula>SUM($F$6,$I$6,$L$6,$O$6,$U$6,$R$6)&gt;=(7/24)</formula>
    </cfRule>
  </conditionalFormatting>
  <conditionalFormatting sqref="T7:V7">
    <cfRule type="duplicateValues" dxfId="296" priority="103"/>
  </conditionalFormatting>
  <conditionalFormatting sqref="R12:V13">
    <cfRule type="expression" dxfId="295" priority="102">
      <formula>SUM($F$13,$I$13,$L$13,$O$13,$U$13,$R$13)&gt;=(7/24)</formula>
    </cfRule>
  </conditionalFormatting>
  <conditionalFormatting sqref="F23:G24 I23:J24 L23:M24 O23:P24 R23:S24 U23:V24">
    <cfRule type="expression" dxfId="294" priority="97">
      <formula>SUM($F$24,$I$24,$L$24,$O$24,$U$24,$R$24)&gt;=(7/24)</formula>
    </cfRule>
  </conditionalFormatting>
  <conditionalFormatting sqref="F25:G26 I25:J26 L25:M26 O25:P26 R25:S26 U25:V26">
    <cfRule type="expression" dxfId="293" priority="96">
      <formula>SUM($F$26,$I$26,$L$26,$O$26,$U$26,$R$26)&gt;=(7/24)</formula>
    </cfRule>
  </conditionalFormatting>
  <conditionalFormatting sqref="R27:V28">
    <cfRule type="expression" dxfId="292" priority="95">
      <formula>SUM($F$28,$I$28,$L$28,$O$28,$U$28,$R$28)&gt;=(7/24)</formula>
    </cfRule>
  </conditionalFormatting>
  <conditionalFormatting sqref="R29:V30">
    <cfRule type="expression" dxfId="291" priority="94">
      <formula>SUM($F$30,$I$30,$L$30,$O$30,$U$30,$R$30)&gt;=(7/24)</formula>
    </cfRule>
  </conditionalFormatting>
  <conditionalFormatting sqref="R31:V32">
    <cfRule type="expression" dxfId="290" priority="93">
      <formula>SUM($F$32,$I$32,$L$32,$O$32,$U$32,$R$32)&gt;=(7/24)</formula>
    </cfRule>
  </conditionalFormatting>
  <conditionalFormatting sqref="R34:S35">
    <cfRule type="expression" dxfId="289" priority="92">
      <formula>SUM($F$35,$I$35,$L$35,$O$35,$U$35,$R$35)&gt;=(7/24)</formula>
    </cfRule>
  </conditionalFormatting>
  <conditionalFormatting sqref="R36:V37">
    <cfRule type="expression" dxfId="288" priority="91">
      <formula>SUM($F$37,$I$37,$L$37,$O$37,$U$37,$R$37)&gt;=(7/24)</formula>
    </cfRule>
  </conditionalFormatting>
  <conditionalFormatting sqref="R38:V39">
    <cfRule type="expression" dxfId="287" priority="90">
      <formula>SUM($F$39,$I$39,$L$39,$O$39,$U$39,$R$39)&gt;=(7/24)</formula>
    </cfRule>
  </conditionalFormatting>
  <conditionalFormatting sqref="R40:V41">
    <cfRule type="expression" dxfId="286" priority="89">
      <formula>SUM($F$41,$I$41,$L$41,$O$41,$U$41,$R$41)=(7/24)</formula>
    </cfRule>
  </conditionalFormatting>
  <conditionalFormatting sqref="R42:V42 T43:V43">
    <cfRule type="expression" dxfId="285" priority="88">
      <formula>SUM($F$43,$I$43,$L$43,$O$43,$U$43,$R$43)&gt;=(7/24)</formula>
    </cfRule>
  </conditionalFormatting>
  <conditionalFormatting sqref="R45:S46">
    <cfRule type="expression" dxfId="284" priority="87">
      <formula>SUM($F$46,$I$46,$L$46,$O$46,$U$46,$R$46)&gt;=(7/24)</formula>
    </cfRule>
  </conditionalFormatting>
  <conditionalFormatting sqref="R47:V48">
    <cfRule type="expression" dxfId="283" priority="86">
      <formula>SUM($F$48,$I$48,$L$48,$O$48,$U$48,$R$48)&gt;=(7/24)</formula>
    </cfRule>
  </conditionalFormatting>
  <conditionalFormatting sqref="R49:V50">
    <cfRule type="expression" dxfId="282" priority="85">
      <formula>SUM($U$50,$O$50,$L$50,$I$50,$F$50,$R$50)&gt;=(7/24)</formula>
    </cfRule>
  </conditionalFormatting>
  <conditionalFormatting sqref="R51:V52">
    <cfRule type="expression" dxfId="281" priority="84">
      <formula>SUM($F$52,$I$52,$L$52,$O$52,$U$52,$R$52)&gt;=(7/24)</formula>
    </cfRule>
  </conditionalFormatting>
  <conditionalFormatting sqref="R53:V54">
    <cfRule type="expression" dxfId="280" priority="83">
      <formula>SUM($U$54,$O$54,$L$54,$I$54,$F$54,$R$54)&gt;=(7/24)</formula>
    </cfRule>
  </conditionalFormatting>
  <conditionalFormatting sqref="F9:V9">
    <cfRule type="duplicateValues" dxfId="279" priority="78"/>
  </conditionalFormatting>
  <conditionalFormatting sqref="T12">
    <cfRule type="duplicateValues" dxfId="278" priority="77"/>
  </conditionalFormatting>
  <conditionalFormatting sqref="F49:U49">
    <cfRule type="duplicateValues" dxfId="277" priority="60"/>
  </conditionalFormatting>
  <conditionalFormatting sqref="F5:G5 I5:J5 L5:M5 O5:P5 U5:V5">
    <cfRule type="duplicateValues" dxfId="276" priority="402"/>
  </conditionalFormatting>
  <conditionalFormatting sqref="F5:G5 I5:J5 L5:M5 O5:P5 U5:V5 F9:H9 K9 N9 Q9">
    <cfRule type="duplicateValues" dxfId="275" priority="407"/>
  </conditionalFormatting>
  <conditionalFormatting sqref="F25:V25">
    <cfRule type="duplicateValues" dxfId="274" priority="418"/>
  </conditionalFormatting>
  <conditionalFormatting sqref="F27:U27">
    <cfRule type="duplicateValues" dxfId="273" priority="420"/>
  </conditionalFormatting>
  <conditionalFormatting sqref="F29:V29">
    <cfRule type="duplicateValues" dxfId="272" priority="422"/>
  </conditionalFormatting>
  <conditionalFormatting sqref="F31:V31">
    <cfRule type="duplicateValues" dxfId="271" priority="424"/>
  </conditionalFormatting>
  <conditionalFormatting sqref="F34:V34">
    <cfRule type="duplicateValues" dxfId="270" priority="426"/>
  </conditionalFormatting>
  <conditionalFormatting sqref="F36:V36">
    <cfRule type="duplicateValues" dxfId="269" priority="428"/>
  </conditionalFormatting>
  <conditionalFormatting sqref="F38:V38">
    <cfRule type="duplicateValues" dxfId="268" priority="430"/>
  </conditionalFormatting>
  <conditionalFormatting sqref="F40:V40">
    <cfRule type="duplicateValues" dxfId="267" priority="432"/>
  </conditionalFormatting>
  <conditionalFormatting sqref="F42:V42">
    <cfRule type="duplicateValues" dxfId="266" priority="434"/>
  </conditionalFormatting>
  <conditionalFormatting sqref="F45:V45">
    <cfRule type="duplicateValues" dxfId="265" priority="436"/>
  </conditionalFormatting>
  <conditionalFormatting sqref="F51:V51">
    <cfRule type="duplicateValues" dxfId="264" priority="442"/>
  </conditionalFormatting>
  <conditionalFormatting sqref="U9:V9">
    <cfRule type="duplicateValues" dxfId="263" priority="446"/>
  </conditionalFormatting>
  <conditionalFormatting sqref="U9:X9">
    <cfRule type="duplicateValues" dxfId="262" priority="447"/>
  </conditionalFormatting>
  <conditionalFormatting sqref="U12:V12">
    <cfRule type="duplicateValues" dxfId="261" priority="449"/>
  </conditionalFormatting>
  <conditionalFormatting sqref="F18:V18">
    <cfRule type="duplicateValues" dxfId="260" priority="460"/>
  </conditionalFormatting>
  <conditionalFormatting sqref="F20:V20">
    <cfRule type="duplicateValues" dxfId="259" priority="470"/>
  </conditionalFormatting>
  <conditionalFormatting sqref="F7:G7 I7:J7 L7:M7 O7:P7 U7:V7">
    <cfRule type="duplicateValues" dxfId="258" priority="475"/>
  </conditionalFormatting>
  <conditionalFormatting sqref="R21:S21">
    <cfRule type="containsBlanks" dxfId="257" priority="57">
      <formula>LEN(TRIM(R21))=0</formula>
    </cfRule>
  </conditionalFormatting>
  <conditionalFormatting sqref="F20:G21 I20:J21 L20:M21 O20:P21 R20:S21 U20:V21">
    <cfRule type="expression" dxfId="256" priority="56">
      <formula>SUM($F21,$I21,$L21,$O21,$U21,$R21)&gt;=(7/24)</formula>
    </cfRule>
  </conditionalFormatting>
  <conditionalFormatting sqref="R10:S10">
    <cfRule type="containsBlanks" dxfId="255" priority="55">
      <formula>LEN(TRIM(R10))=0</formula>
    </cfRule>
  </conditionalFormatting>
  <conditionalFormatting sqref="U9:V10 R9:S10 O9:P10 L9:M10 I9:J10 F9:G10">
    <cfRule type="expression" dxfId="254" priority="54">
      <formula>SUM($F$10,$I$10,$L$10,$O$10,$U$10,$R$10)&gt;=(7/24)</formula>
    </cfRule>
  </conditionalFormatting>
  <conditionalFormatting sqref="R8:S8">
    <cfRule type="containsBlanks" dxfId="253" priority="53">
      <formula>LEN(TRIM(R8))=0</formula>
    </cfRule>
  </conditionalFormatting>
  <conditionalFormatting sqref="R7">
    <cfRule type="containsBlanks" dxfId="252" priority="51">
      <formula>LEN(TRIM(R7))=0</formula>
    </cfRule>
  </conditionalFormatting>
  <conditionalFormatting sqref="R7">
    <cfRule type="duplicateValues" dxfId="251" priority="50"/>
  </conditionalFormatting>
  <conditionalFormatting sqref="R7">
    <cfRule type="duplicateValues" dxfId="250" priority="49"/>
  </conditionalFormatting>
  <conditionalFormatting sqref="S7">
    <cfRule type="containsBlanks" dxfId="249" priority="47">
      <formula>LEN(TRIM(S7))=0</formula>
    </cfRule>
  </conditionalFormatting>
  <conditionalFormatting sqref="S7">
    <cfRule type="duplicateValues" dxfId="248" priority="46"/>
  </conditionalFormatting>
  <conditionalFormatting sqref="S7">
    <cfRule type="duplicateValues" dxfId="247" priority="45"/>
  </conditionalFormatting>
  <conditionalFormatting sqref="R43:S43">
    <cfRule type="containsBlanks" dxfId="246" priority="43">
      <formula>LEN(TRIM(R43))=0</formula>
    </cfRule>
  </conditionalFormatting>
  <conditionalFormatting sqref="R43:S43">
    <cfRule type="expression" dxfId="245" priority="42">
      <formula>SUM($F$43,$I$43,$L$43,$O$43,$U$43)&gt;=(7/24)</formula>
    </cfRule>
  </conditionalFormatting>
  <conditionalFormatting sqref="R52:S52">
    <cfRule type="containsBlanks" dxfId="244" priority="41">
      <formula>LEN(TRIM(R52))=0</formula>
    </cfRule>
  </conditionalFormatting>
  <conditionalFormatting sqref="R52:S52">
    <cfRule type="expression" dxfId="243" priority="40">
      <formula>SUM($F$52,$I$52,$L$52,$O$52,$U$52)&gt;=(7/24)</formula>
    </cfRule>
  </conditionalFormatting>
  <conditionalFormatting sqref="L52:M52">
    <cfRule type="expression" dxfId="242" priority="39">
      <formula>SUM($F$52,$I$52,$L$52,$O$52,$U$52,$R$52)&gt;=(7/24)</formula>
    </cfRule>
  </conditionalFormatting>
  <conditionalFormatting sqref="I52:J52">
    <cfRule type="expression" dxfId="241" priority="38">
      <formula>SUM($F$52,$I$52,$L$52,$O$52,$U$52,$R$52)&gt;=(7/24)</formula>
    </cfRule>
  </conditionalFormatting>
  <conditionalFormatting sqref="F10:G10">
    <cfRule type="containsBlanks" dxfId="240" priority="37">
      <formula>LEN(TRIM(F10))=0</formula>
    </cfRule>
  </conditionalFormatting>
  <conditionalFormatting sqref="A1:A54">
    <cfRule type="duplicateValues" dxfId="239" priority="21"/>
  </conditionalFormatting>
  <conditionalFormatting sqref="B1:C55">
    <cfRule type="duplicateValues" dxfId="238" priority="1"/>
  </conditionalFormatting>
  <pageMargins left="0.11811023622047245" right="0.11811023622047245" top="0.11811023622047245" bottom="0.11811023622047245" header="0.11811023622047245" footer="0.11811023622047245"/>
  <pageSetup paperSize="9" orientation="landscape" horizontalDpi="4294967293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/>
  <dimension ref="A1:Z77"/>
  <sheetViews>
    <sheetView topLeftCell="B1" zoomScale="80" zoomScaleNormal="80" workbookViewId="0">
      <pane ySplit="3" topLeftCell="A4" activePane="bottomLeft" state="frozen"/>
      <selection pane="bottomLeft" activeCell="W32" sqref="W32"/>
    </sheetView>
  </sheetViews>
  <sheetFormatPr baseColWidth="10" defaultRowHeight="15" x14ac:dyDescent="0.25"/>
  <cols>
    <col min="1" max="1" width="0" style="35" hidden="1" customWidth="1"/>
    <col min="2" max="3" width="11.42578125" style="35" hidden="1" customWidth="1"/>
    <col min="4" max="4" width="15.140625" customWidth="1"/>
    <col min="5" max="5" width="1.7109375" customWidth="1"/>
    <col min="6" max="7" width="7.7109375" style="51" customWidth="1"/>
    <col min="8" max="8" width="1.7109375" customWidth="1"/>
    <col min="9" max="10" width="7.7109375" style="51" customWidth="1"/>
    <col min="11" max="11" width="1.7109375" customWidth="1"/>
    <col min="12" max="13" width="7.7109375" style="51" customWidth="1"/>
    <col min="14" max="14" width="1.7109375" customWidth="1"/>
    <col min="15" max="16" width="7.7109375" style="51" customWidth="1"/>
    <col min="17" max="17" width="1.7109375" customWidth="1"/>
    <col min="18" max="19" width="7.7109375" style="51" customWidth="1"/>
    <col min="20" max="20" width="1.7109375" style="51" customWidth="1"/>
    <col min="21" max="22" width="7.7109375" style="51" customWidth="1"/>
    <col min="23" max="25" width="15.7109375" customWidth="1"/>
    <col min="26" max="26" width="18.28515625" customWidth="1"/>
  </cols>
  <sheetData>
    <row r="1" spans="1:22" ht="19.5" customHeight="1" x14ac:dyDescent="0.25">
      <c r="A1" s="70" t="str">
        <f>IF(F1="","",ROW())</f>
        <v/>
      </c>
      <c r="B1" s="70" t="str">
        <f>IF(O1="","",ROW())</f>
        <v/>
      </c>
      <c r="C1" s="70" t="str">
        <f t="shared" ref="C1:C2" si="0">IF(R1="","",ROW())</f>
        <v/>
      </c>
      <c r="D1" s="127">
        <v>41426</v>
      </c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</row>
    <row r="2" spans="1:22" ht="4.5" customHeight="1" x14ac:dyDescent="0.25">
      <c r="A2" s="70" t="str">
        <f t="shared" ref="A2:A3" si="1">IF(F2="","",ROW())</f>
        <v/>
      </c>
      <c r="B2" s="70" t="str">
        <f t="shared" ref="B2:B13" si="2">IF(O2="","",ROW())</f>
        <v/>
      </c>
      <c r="C2" s="70" t="str">
        <f t="shared" si="0"/>
        <v/>
      </c>
      <c r="D2" s="8"/>
      <c r="E2" s="37"/>
      <c r="F2" s="56"/>
      <c r="G2" s="56"/>
      <c r="H2" s="37"/>
      <c r="I2" s="56"/>
      <c r="J2" s="56"/>
      <c r="K2" s="37"/>
      <c r="L2" s="56"/>
      <c r="M2" s="56"/>
      <c r="N2" s="37"/>
      <c r="O2" s="56"/>
      <c r="Q2" s="37"/>
      <c r="R2" s="37"/>
      <c r="S2" s="37"/>
      <c r="T2" s="37"/>
    </row>
    <row r="3" spans="1:22" ht="15.75" x14ac:dyDescent="0.25">
      <c r="A3" s="70">
        <f t="shared" si="1"/>
        <v>3</v>
      </c>
      <c r="B3" s="70">
        <f t="shared" si="2"/>
        <v>3</v>
      </c>
      <c r="C3" s="70">
        <f>IF(R3="","",ROW())</f>
        <v>3</v>
      </c>
      <c r="D3" s="12"/>
      <c r="E3" s="38"/>
      <c r="F3" s="133" t="s">
        <v>0</v>
      </c>
      <c r="G3" s="134"/>
      <c r="H3" s="38"/>
      <c r="I3" s="133" t="s">
        <v>1</v>
      </c>
      <c r="J3" s="134"/>
      <c r="K3" s="38"/>
      <c r="L3" s="133" t="s">
        <v>2</v>
      </c>
      <c r="M3" s="134"/>
      <c r="N3" s="38"/>
      <c r="O3" s="133" t="s">
        <v>14</v>
      </c>
      <c r="P3" s="134"/>
      <c r="Q3" s="38"/>
      <c r="R3" s="151" t="s">
        <v>15</v>
      </c>
      <c r="S3" s="151"/>
      <c r="T3" s="50"/>
      <c r="U3" s="151" t="s">
        <v>10</v>
      </c>
      <c r="V3" s="151"/>
    </row>
    <row r="4" spans="1:22" ht="5.25" customHeight="1" thickBot="1" x14ac:dyDescent="0.3">
      <c r="A4" s="70" t="str">
        <f t="shared" ref="A4:A37" si="3">IF(P4="","",ROW())</f>
        <v/>
      </c>
      <c r="D4" s="12"/>
      <c r="E4" s="12"/>
      <c r="F4" s="49"/>
      <c r="G4" s="49"/>
      <c r="H4" s="12"/>
      <c r="I4" s="49"/>
      <c r="J4" s="49"/>
      <c r="K4" s="12"/>
      <c r="L4" s="49"/>
      <c r="M4" s="49"/>
      <c r="N4" s="12"/>
      <c r="O4" s="49"/>
      <c r="Q4" s="12"/>
      <c r="R4" s="76"/>
      <c r="S4" s="76"/>
      <c r="T4" s="76"/>
    </row>
    <row r="5" spans="1:22" ht="14.45" customHeight="1" x14ac:dyDescent="0.25">
      <c r="A5" s="70" t="str">
        <f>IF(F5="","",ROW())</f>
        <v/>
      </c>
      <c r="B5" s="70" t="str">
        <f t="shared" si="2"/>
        <v/>
      </c>
      <c r="C5" s="70" t="str">
        <f>IF(R5="","",ROW())</f>
        <v/>
      </c>
      <c r="D5" s="149">
        <v>41428</v>
      </c>
      <c r="E5" s="34"/>
      <c r="F5" s="85"/>
      <c r="G5" s="86"/>
      <c r="H5" s="34"/>
      <c r="I5" s="85"/>
      <c r="J5" s="86"/>
      <c r="K5" s="34"/>
      <c r="L5" s="85"/>
      <c r="M5" s="86"/>
      <c r="N5" s="34"/>
      <c r="O5" s="85"/>
      <c r="P5" s="86"/>
      <c r="Q5" s="34"/>
      <c r="R5" s="85"/>
      <c r="S5" s="86"/>
      <c r="T5" s="58"/>
      <c r="U5" s="85"/>
      <c r="V5" s="86"/>
    </row>
    <row r="6" spans="1:22" ht="14.45" customHeight="1" thickBot="1" x14ac:dyDescent="0.3">
      <c r="A6" s="70"/>
      <c r="D6" s="150"/>
      <c r="E6" s="34"/>
      <c r="F6" s="128" t="str">
        <f>IF(F5=0,"",MOD(G5,F5))</f>
        <v/>
      </c>
      <c r="G6" s="129"/>
      <c r="H6" s="42"/>
      <c r="I6" s="128" t="str">
        <f>IF(I5=0,"",MOD(J5,I5))</f>
        <v/>
      </c>
      <c r="J6" s="129"/>
      <c r="K6" s="42"/>
      <c r="L6" s="128" t="str">
        <f>IF(L5=0,"",MOD(M5,L5))</f>
        <v/>
      </c>
      <c r="M6" s="129"/>
      <c r="N6" s="42"/>
      <c r="O6" s="128" t="str">
        <f>IF(O5=0,"",MOD(P5,O5))</f>
        <v/>
      </c>
      <c r="P6" s="129"/>
      <c r="Q6" s="42"/>
      <c r="R6" s="128" t="str">
        <f>IF(R5=0,"",MOD(S5,R5))</f>
        <v/>
      </c>
      <c r="S6" s="129"/>
      <c r="T6" s="42"/>
      <c r="U6" s="128" t="str">
        <f>IF(U5=0,"",MOD(V5,U5))</f>
        <v/>
      </c>
      <c r="V6" s="129"/>
    </row>
    <row r="7" spans="1:22" ht="14.45" customHeight="1" x14ac:dyDescent="0.25">
      <c r="A7" s="70" t="str">
        <f>IF(F7="","",ROW())</f>
        <v/>
      </c>
      <c r="B7" s="70" t="str">
        <f t="shared" si="2"/>
        <v/>
      </c>
      <c r="C7" s="70" t="str">
        <f>IF(R7="","",ROW())</f>
        <v/>
      </c>
      <c r="D7" s="149">
        <v>41429</v>
      </c>
      <c r="E7" s="34"/>
      <c r="F7" s="85"/>
      <c r="G7" s="86"/>
      <c r="H7" s="34"/>
      <c r="I7" s="85"/>
      <c r="J7" s="86"/>
      <c r="K7" s="34"/>
      <c r="L7" s="85"/>
      <c r="M7" s="86"/>
      <c r="N7" s="34"/>
      <c r="O7" s="85"/>
      <c r="P7" s="86"/>
      <c r="Q7" s="34"/>
      <c r="R7" s="85"/>
      <c r="S7" s="86"/>
      <c r="T7" s="54"/>
      <c r="U7" s="85"/>
      <c r="V7" s="86"/>
    </row>
    <row r="8" spans="1:22" ht="14.45" customHeight="1" thickBot="1" x14ac:dyDescent="0.3">
      <c r="A8" s="70"/>
      <c r="D8" s="150"/>
      <c r="E8" s="34"/>
      <c r="F8" s="128" t="str">
        <f>IF(F7=0,"",MOD(G7,F7))</f>
        <v/>
      </c>
      <c r="G8" s="129"/>
      <c r="H8" s="42"/>
      <c r="I8" s="128" t="str">
        <f>IF(I7=0,"",MOD(J7,I7))</f>
        <v/>
      </c>
      <c r="J8" s="129"/>
      <c r="K8" s="42"/>
      <c r="L8" s="128" t="str">
        <f>IF(L7=0,"",MOD(M7,L7))</f>
        <v/>
      </c>
      <c r="M8" s="129"/>
      <c r="N8" s="42"/>
      <c r="O8" s="128" t="str">
        <f>IF(O7=0,"",MOD(P7,O7))</f>
        <v/>
      </c>
      <c r="P8" s="129"/>
      <c r="Q8" s="42"/>
      <c r="R8" s="128" t="str">
        <f>IF(R7=0,"",MOD(S7,R7))</f>
        <v/>
      </c>
      <c r="S8" s="129"/>
      <c r="T8" s="42"/>
      <c r="U8" s="128" t="str">
        <f>IF(U7=0,"",MOD(V7,U7))</f>
        <v/>
      </c>
      <c r="V8" s="129"/>
    </row>
    <row r="9" spans="1:22" ht="14.45" customHeight="1" x14ac:dyDescent="0.25">
      <c r="A9" s="70" t="str">
        <f>IF(F9="","",ROW())</f>
        <v/>
      </c>
      <c r="B9" s="70" t="str">
        <f t="shared" si="2"/>
        <v/>
      </c>
      <c r="C9" s="70" t="str">
        <f>IF(R9="","",ROW())</f>
        <v/>
      </c>
      <c r="D9" s="149">
        <v>41430</v>
      </c>
      <c r="E9" s="34"/>
      <c r="F9" s="85"/>
      <c r="G9" s="86"/>
      <c r="H9" s="34"/>
      <c r="I9" s="85"/>
      <c r="J9" s="86"/>
      <c r="K9" s="34"/>
      <c r="L9" s="85"/>
      <c r="M9" s="86"/>
      <c r="N9" s="34"/>
      <c r="O9" s="85"/>
      <c r="P9" s="86"/>
      <c r="Q9" s="34"/>
      <c r="R9" s="85"/>
      <c r="S9" s="86"/>
      <c r="T9" s="58"/>
      <c r="U9" s="85"/>
      <c r="V9" s="86"/>
    </row>
    <row r="10" spans="1:22" ht="14.45" customHeight="1" thickBot="1" x14ac:dyDescent="0.3">
      <c r="A10" s="70"/>
      <c r="D10" s="150"/>
      <c r="E10" s="34"/>
      <c r="F10" s="128" t="str">
        <f>IF(F9=0,"",MOD(G9,F9))</f>
        <v/>
      </c>
      <c r="G10" s="129"/>
      <c r="H10" s="42"/>
      <c r="I10" s="128" t="str">
        <f>IF(I9=0,"",MOD(J9,I9))</f>
        <v/>
      </c>
      <c r="J10" s="129"/>
      <c r="K10" s="42"/>
      <c r="L10" s="128" t="str">
        <f>IF(L9=0,"",MOD(M9,L9))</f>
        <v/>
      </c>
      <c r="M10" s="129"/>
      <c r="N10" s="42"/>
      <c r="O10" s="128" t="str">
        <f>IF(O9=0,"",MOD(P9,O9))</f>
        <v/>
      </c>
      <c r="P10" s="129"/>
      <c r="Q10" s="42"/>
      <c r="R10" s="128" t="str">
        <f>IF(R9=0,"",MOD(S9,R9))</f>
        <v/>
      </c>
      <c r="S10" s="129"/>
      <c r="T10" s="42"/>
      <c r="U10" s="128" t="str">
        <f>IF(U9=0,"",MOD(V9,U9))</f>
        <v/>
      </c>
      <c r="V10" s="129"/>
    </row>
    <row r="11" spans="1:22" ht="14.45" customHeight="1" x14ac:dyDescent="0.25">
      <c r="A11" s="70" t="str">
        <f>IF(F11="","",ROW())</f>
        <v/>
      </c>
      <c r="B11" s="70" t="str">
        <f t="shared" si="2"/>
        <v/>
      </c>
      <c r="C11" s="70" t="str">
        <f>IF(R11="","",ROW())</f>
        <v/>
      </c>
      <c r="D11" s="149">
        <v>41431</v>
      </c>
      <c r="E11" s="34"/>
      <c r="F11" s="85"/>
      <c r="G11" s="86"/>
      <c r="H11" s="34"/>
      <c r="I11" s="85"/>
      <c r="J11" s="86"/>
      <c r="K11" s="34"/>
      <c r="L11" s="85"/>
      <c r="M11" s="86"/>
      <c r="N11" s="34"/>
      <c r="O11" s="85"/>
      <c r="P11" s="86"/>
      <c r="Q11" s="34"/>
      <c r="R11" s="85"/>
      <c r="S11" s="86"/>
      <c r="T11" s="82"/>
      <c r="U11" s="85"/>
      <c r="V11" s="86"/>
    </row>
    <row r="12" spans="1:22" ht="14.45" customHeight="1" thickBot="1" x14ac:dyDescent="0.3">
      <c r="A12" s="70"/>
      <c r="D12" s="150"/>
      <c r="E12" s="34"/>
      <c r="F12" s="128" t="str">
        <f>IF(F11=0,"",MOD(G11,F11))</f>
        <v/>
      </c>
      <c r="G12" s="129"/>
      <c r="H12" s="42"/>
      <c r="I12" s="128" t="str">
        <f>IF(I11=0,"",MOD(J11,I11))</f>
        <v/>
      </c>
      <c r="J12" s="129"/>
      <c r="K12" s="42"/>
      <c r="L12" s="128" t="str">
        <f>IF(L11=0,"",MOD(M11,L11))</f>
        <v/>
      </c>
      <c r="M12" s="129"/>
      <c r="N12" s="42"/>
      <c r="O12" s="128" t="str">
        <f>IF(O11=0,"",MOD(P11,O11))</f>
        <v/>
      </c>
      <c r="P12" s="129"/>
      <c r="Q12" s="42"/>
      <c r="R12" s="128" t="str">
        <f>IF(R11=0,"",MOD(S11,R11))</f>
        <v/>
      </c>
      <c r="S12" s="129"/>
      <c r="T12" s="54"/>
      <c r="U12" s="128" t="str">
        <f>IF(U11=0,"",MOD(V11,U11))</f>
        <v/>
      </c>
      <c r="V12" s="129"/>
    </row>
    <row r="13" spans="1:22" ht="14.45" customHeight="1" x14ac:dyDescent="0.25">
      <c r="A13" s="70" t="str">
        <f>IF(F13="","",ROW())</f>
        <v/>
      </c>
      <c r="B13" s="70" t="str">
        <f t="shared" si="2"/>
        <v/>
      </c>
      <c r="C13" s="70" t="str">
        <f>IF(R13="","",ROW())</f>
        <v/>
      </c>
      <c r="D13" s="149">
        <v>41432</v>
      </c>
      <c r="E13" s="34"/>
      <c r="F13" s="85"/>
      <c r="G13" s="86"/>
      <c r="H13" s="34"/>
      <c r="I13" s="85"/>
      <c r="J13" s="86"/>
      <c r="K13" s="34"/>
      <c r="L13" s="85"/>
      <c r="M13" s="86"/>
      <c r="N13" s="34"/>
      <c r="O13" s="85"/>
      <c r="P13" s="86"/>
      <c r="Q13" s="34"/>
      <c r="R13" s="85"/>
      <c r="S13" s="86"/>
      <c r="T13" s="42"/>
      <c r="U13" s="85"/>
      <c r="V13" s="86"/>
    </row>
    <row r="14" spans="1:22" ht="14.45" customHeight="1" thickBot="1" x14ac:dyDescent="0.3">
      <c r="A14" s="70"/>
      <c r="D14" s="150"/>
      <c r="E14" s="34"/>
      <c r="F14" s="128" t="str">
        <f>IF(F13=0,"",MOD(G13,F13))</f>
        <v/>
      </c>
      <c r="G14" s="129"/>
      <c r="H14" s="42"/>
      <c r="I14" s="128" t="str">
        <f>IF(I13=0,"",MOD(J13,I13))</f>
        <v/>
      </c>
      <c r="J14" s="129"/>
      <c r="K14" s="42"/>
      <c r="L14" s="128" t="str">
        <f>IF(L13=0,"",MOD(M13,L13))</f>
        <v/>
      </c>
      <c r="M14" s="129"/>
      <c r="N14" s="42"/>
      <c r="O14" s="128" t="str">
        <f>IF(O13=0,"",MOD(P13,O13))</f>
        <v/>
      </c>
      <c r="P14" s="129"/>
      <c r="Q14" s="42"/>
      <c r="R14" s="128" t="str">
        <f>IF(R13=0,"",MOD(S13,R13))</f>
        <v/>
      </c>
      <c r="S14" s="129"/>
      <c r="T14" s="54"/>
      <c r="U14" s="128" t="str">
        <f>IF(U13=0,"",MOD(V13,U13))</f>
        <v/>
      </c>
      <c r="V14" s="129"/>
    </row>
    <row r="15" spans="1:22" ht="7.5" customHeight="1" thickBot="1" x14ac:dyDescent="0.3">
      <c r="A15" s="70" t="str">
        <f t="shared" si="3"/>
        <v/>
      </c>
      <c r="T15" s="42"/>
      <c r="U15" s="84"/>
      <c r="V15" s="84"/>
    </row>
    <row r="16" spans="1:22" ht="14.45" customHeight="1" x14ac:dyDescent="0.25">
      <c r="A16" s="70" t="str">
        <f>IF(F16="","",ROW())</f>
        <v/>
      </c>
      <c r="B16" s="70" t="str">
        <f t="shared" ref="B16" si="4">IF(O16="","",ROW())</f>
        <v/>
      </c>
      <c r="C16" s="70" t="str">
        <f>IF(R16="","",ROW())</f>
        <v/>
      </c>
      <c r="D16" s="149">
        <v>41435</v>
      </c>
      <c r="E16" s="34"/>
      <c r="F16" s="98"/>
      <c r="G16" s="100"/>
      <c r="H16" s="34"/>
      <c r="I16" s="98"/>
      <c r="J16" s="100"/>
      <c r="K16" s="34"/>
      <c r="L16" s="98"/>
      <c r="M16" s="100"/>
      <c r="N16" s="34"/>
      <c r="O16" s="98"/>
      <c r="P16" s="100"/>
      <c r="Q16" s="34"/>
      <c r="R16" s="98"/>
      <c r="S16" s="100"/>
      <c r="T16" s="54"/>
      <c r="U16" s="98"/>
      <c r="V16" s="100"/>
    </row>
    <row r="17" spans="1:22" ht="14.45" customHeight="1" thickBot="1" x14ac:dyDescent="0.3">
      <c r="A17" s="70"/>
      <c r="D17" s="150"/>
      <c r="E17" s="34"/>
      <c r="F17" s="128" t="str">
        <f>IF(F16=0,"",MOD(G16,F16))</f>
        <v/>
      </c>
      <c r="G17" s="129"/>
      <c r="H17" s="42"/>
      <c r="I17" s="128" t="str">
        <f>IF(I16=0,"",MOD(J16,I16))</f>
        <v/>
      </c>
      <c r="J17" s="129"/>
      <c r="K17" s="42"/>
      <c r="L17" s="128" t="str">
        <f>IF(L16=0,"",MOD(M16,L16))</f>
        <v/>
      </c>
      <c r="M17" s="129"/>
      <c r="N17" s="42"/>
      <c r="O17" s="128" t="str">
        <f>IF(O16=0,"",MOD(P16,O16))</f>
        <v/>
      </c>
      <c r="P17" s="129"/>
      <c r="Q17" s="42"/>
      <c r="R17" s="128" t="str">
        <f>IF(R16=0,"",MOD(S16,R16))</f>
        <v/>
      </c>
      <c r="S17" s="129"/>
      <c r="T17" s="42"/>
      <c r="U17" s="128" t="str">
        <f>IF(U16=0,"",MOD(V16,U16))</f>
        <v/>
      </c>
      <c r="V17" s="129"/>
    </row>
    <row r="18" spans="1:22" ht="14.45" customHeight="1" x14ac:dyDescent="0.25">
      <c r="A18" s="70" t="str">
        <f>IF(F18="","",ROW())</f>
        <v/>
      </c>
      <c r="B18" s="70" t="str">
        <f t="shared" ref="B18" si="5">IF(O18="","",ROW())</f>
        <v/>
      </c>
      <c r="C18" s="70" t="str">
        <f>IF(R18="","",ROW())</f>
        <v/>
      </c>
      <c r="D18" s="149">
        <v>41436</v>
      </c>
      <c r="E18" s="34"/>
      <c r="F18" s="98"/>
      <c r="G18" s="100"/>
      <c r="H18" s="34"/>
      <c r="I18" s="98"/>
      <c r="J18" s="100"/>
      <c r="K18" s="34"/>
      <c r="L18" s="98"/>
      <c r="M18" s="100"/>
      <c r="N18" s="34"/>
      <c r="O18" s="98"/>
      <c r="P18" s="100"/>
      <c r="Q18" s="34"/>
      <c r="R18" s="98"/>
      <c r="S18" s="100"/>
      <c r="T18" s="54"/>
      <c r="U18" s="98"/>
      <c r="V18" s="100"/>
    </row>
    <row r="19" spans="1:22" ht="14.45" customHeight="1" thickBot="1" x14ac:dyDescent="0.3">
      <c r="A19" s="70"/>
      <c r="D19" s="150"/>
      <c r="E19" s="34"/>
      <c r="F19" s="128" t="str">
        <f>IF(F18=0,"",MOD(G18,F18))</f>
        <v/>
      </c>
      <c r="G19" s="129"/>
      <c r="H19" s="42"/>
      <c r="I19" s="128" t="str">
        <f>IF(I18=0,"",MOD(J18,I18))</f>
        <v/>
      </c>
      <c r="J19" s="129"/>
      <c r="K19" s="42"/>
      <c r="L19" s="128" t="str">
        <f>IF(L18=0,"",MOD(M18,L18))</f>
        <v/>
      </c>
      <c r="M19" s="129"/>
      <c r="N19" s="42"/>
      <c r="O19" s="128" t="str">
        <f>IF(O18=0,"",MOD(P18,O18))</f>
        <v/>
      </c>
      <c r="P19" s="129"/>
      <c r="Q19" s="42"/>
      <c r="R19" s="128" t="str">
        <f>IF(R18=0,"",MOD(S18,R18))</f>
        <v/>
      </c>
      <c r="S19" s="129"/>
      <c r="T19" s="42"/>
      <c r="U19" s="128" t="str">
        <f>IF(U18=0,"",MOD(V18,U18))</f>
        <v/>
      </c>
      <c r="V19" s="129"/>
    </row>
    <row r="20" spans="1:22" ht="14.45" customHeight="1" x14ac:dyDescent="0.25">
      <c r="A20" s="70" t="str">
        <f>IF(F20="","",ROW())</f>
        <v/>
      </c>
      <c r="B20" s="70" t="str">
        <f t="shared" ref="B20" si="6">IF(O20="","",ROW())</f>
        <v/>
      </c>
      <c r="C20" s="70" t="str">
        <f>IF(R20="","",ROW())</f>
        <v/>
      </c>
      <c r="D20" s="149">
        <v>41437</v>
      </c>
      <c r="E20" s="34"/>
      <c r="F20" s="98"/>
      <c r="G20" s="100"/>
      <c r="H20" s="34"/>
      <c r="I20" s="98"/>
      <c r="J20" s="100"/>
      <c r="K20" s="34"/>
      <c r="L20" s="98"/>
      <c r="M20" s="100"/>
      <c r="N20" s="34"/>
      <c r="O20" s="98"/>
      <c r="P20" s="100"/>
      <c r="Q20" s="34"/>
      <c r="R20" s="98"/>
      <c r="S20" s="100"/>
      <c r="T20" s="54"/>
      <c r="U20" s="98"/>
      <c r="V20" s="100"/>
    </row>
    <row r="21" spans="1:22" ht="14.45" customHeight="1" thickBot="1" x14ac:dyDescent="0.3">
      <c r="A21" s="70"/>
      <c r="D21" s="150"/>
      <c r="E21" s="34"/>
      <c r="F21" s="128" t="str">
        <f>IF(F20=0,"",MOD(G20,F20))</f>
        <v/>
      </c>
      <c r="G21" s="129"/>
      <c r="H21" s="42"/>
      <c r="I21" s="128" t="str">
        <f>IF(I20=0,"",MOD(J20,I20))</f>
        <v/>
      </c>
      <c r="J21" s="129"/>
      <c r="K21" s="42"/>
      <c r="L21" s="128" t="str">
        <f>IF(L20=0,"",MOD(M20,L20))</f>
        <v/>
      </c>
      <c r="M21" s="129"/>
      <c r="N21" s="42"/>
      <c r="O21" s="128" t="str">
        <f>IF(O20=0,"",MOD(P20,O20))</f>
        <v/>
      </c>
      <c r="P21" s="129"/>
      <c r="Q21" s="42"/>
      <c r="R21" s="128" t="str">
        <f>IF(R20=0,"",MOD(S20,R20))</f>
        <v/>
      </c>
      <c r="S21" s="129"/>
      <c r="T21" s="42"/>
      <c r="U21" s="128" t="str">
        <f>IF(U20=0,"",MOD(V20,U20))</f>
        <v/>
      </c>
      <c r="V21" s="129"/>
    </row>
    <row r="22" spans="1:22" ht="14.45" customHeight="1" x14ac:dyDescent="0.25">
      <c r="A22" s="70" t="str">
        <f>IF(F22="","",ROW())</f>
        <v/>
      </c>
      <c r="B22" s="70" t="str">
        <f t="shared" ref="B22" si="7">IF(O22="","",ROW())</f>
        <v/>
      </c>
      <c r="C22" s="70" t="str">
        <f>IF(R22="","",ROW())</f>
        <v/>
      </c>
      <c r="D22" s="149">
        <v>41438</v>
      </c>
      <c r="E22" s="34"/>
      <c r="F22" s="98"/>
      <c r="G22" s="100"/>
      <c r="H22" s="34"/>
      <c r="I22" s="98"/>
      <c r="J22" s="100"/>
      <c r="K22" s="34"/>
      <c r="L22" s="98"/>
      <c r="M22" s="100"/>
      <c r="N22" s="34"/>
      <c r="O22" s="98"/>
      <c r="P22" s="100"/>
      <c r="Q22" s="34"/>
      <c r="R22" s="98"/>
      <c r="S22" s="100"/>
      <c r="T22" s="83"/>
      <c r="U22" s="98"/>
      <c r="V22" s="100"/>
    </row>
    <row r="23" spans="1:22" ht="14.45" customHeight="1" thickBot="1" x14ac:dyDescent="0.3">
      <c r="A23" s="70"/>
      <c r="D23" s="150"/>
      <c r="E23" s="34"/>
      <c r="F23" s="128" t="str">
        <f>IF(F22=0,"",MOD(G22,F22))</f>
        <v/>
      </c>
      <c r="G23" s="129"/>
      <c r="H23" s="42"/>
      <c r="I23" s="128" t="str">
        <f>IF(I22=0,"",MOD(J22,I22))</f>
        <v/>
      </c>
      <c r="J23" s="129"/>
      <c r="K23" s="42"/>
      <c r="L23" s="128" t="str">
        <f>IF(L22=0,"",MOD(M22,L22))</f>
        <v/>
      </c>
      <c r="M23" s="129"/>
      <c r="N23" s="42"/>
      <c r="O23" s="128" t="str">
        <f>IF(O22=0,"",MOD(P22,O22))</f>
        <v/>
      </c>
      <c r="P23" s="129"/>
      <c r="Q23" s="42"/>
      <c r="R23" s="128" t="str">
        <f>IF(R22=0,"",MOD(S22,R22))</f>
        <v/>
      </c>
      <c r="S23" s="129"/>
      <c r="T23" s="54"/>
      <c r="U23" s="128" t="str">
        <f>IF(U22=0,"",MOD(V22,U22))</f>
        <v/>
      </c>
      <c r="V23" s="129"/>
    </row>
    <row r="24" spans="1:22" ht="14.45" customHeight="1" x14ac:dyDescent="0.25">
      <c r="A24" s="70" t="str">
        <f>IF(F24="","",ROW())</f>
        <v/>
      </c>
      <c r="B24" s="70" t="str">
        <f t="shared" ref="B24" si="8">IF(O24="","",ROW())</f>
        <v/>
      </c>
      <c r="C24" s="70" t="str">
        <f>IF(R24="","",ROW())</f>
        <v/>
      </c>
      <c r="D24" s="149">
        <v>41439</v>
      </c>
      <c r="E24" s="34"/>
      <c r="F24" s="98"/>
      <c r="G24" s="100"/>
      <c r="H24" s="34"/>
      <c r="I24" s="98"/>
      <c r="J24" s="100"/>
      <c r="K24" s="34"/>
      <c r="L24" s="98"/>
      <c r="M24" s="100"/>
      <c r="N24" s="34"/>
      <c r="O24" s="98"/>
      <c r="P24" s="100"/>
      <c r="Q24" s="34"/>
      <c r="R24" s="98"/>
      <c r="S24" s="100"/>
      <c r="T24" s="42"/>
      <c r="U24" s="98"/>
      <c r="V24" s="100"/>
    </row>
    <row r="25" spans="1:22" ht="14.45" customHeight="1" thickBot="1" x14ac:dyDescent="0.3">
      <c r="A25" s="70"/>
      <c r="D25" s="150"/>
      <c r="E25" s="34"/>
      <c r="F25" s="128" t="str">
        <f>IF(F24=0,"",MOD(G24,F24))</f>
        <v/>
      </c>
      <c r="G25" s="129"/>
      <c r="H25" s="42"/>
      <c r="I25" s="128" t="str">
        <f>IF(I24=0,"",MOD(J24,I24))</f>
        <v/>
      </c>
      <c r="J25" s="129"/>
      <c r="K25" s="42"/>
      <c r="L25" s="128" t="str">
        <f>IF(L24=0,"",MOD(M24,L24))</f>
        <v/>
      </c>
      <c r="M25" s="129"/>
      <c r="N25" s="42"/>
      <c r="O25" s="128" t="str">
        <f>IF(O24=0,"",MOD(P24,O24))</f>
        <v/>
      </c>
      <c r="P25" s="129"/>
      <c r="Q25" s="42"/>
      <c r="R25" s="128" t="str">
        <f>IF(R24=0,"",MOD(S24,R24))</f>
        <v/>
      </c>
      <c r="S25" s="129"/>
      <c r="T25" s="54"/>
      <c r="U25" s="128" t="str">
        <f>IF(U24=0,"",MOD(V24,U24))</f>
        <v/>
      </c>
      <c r="V25" s="129"/>
    </row>
    <row r="26" spans="1:22" ht="7.5" customHeight="1" thickBot="1" x14ac:dyDescent="0.3">
      <c r="A26" s="70" t="str">
        <f t="shared" si="3"/>
        <v/>
      </c>
      <c r="T26" s="42"/>
    </row>
    <row r="27" spans="1:22" ht="14.45" customHeight="1" x14ac:dyDescent="0.25">
      <c r="A27" s="70" t="str">
        <f>IF(F27="","",ROW())</f>
        <v/>
      </c>
      <c r="B27" s="70" t="str">
        <f t="shared" ref="B27" si="9">IF(O27="","",ROW())</f>
        <v/>
      </c>
      <c r="C27" s="70" t="str">
        <f>IF(R27="","",ROW())</f>
        <v/>
      </c>
      <c r="D27" s="149">
        <v>41442</v>
      </c>
      <c r="E27" s="34"/>
      <c r="F27" s="98"/>
      <c r="G27" s="100"/>
      <c r="H27" s="34"/>
      <c r="I27" s="98"/>
      <c r="J27" s="100"/>
      <c r="K27" s="34"/>
      <c r="L27" s="98"/>
      <c r="M27" s="100"/>
      <c r="N27" s="34"/>
      <c r="O27" s="98"/>
      <c r="P27" s="100"/>
      <c r="Q27" s="34"/>
      <c r="R27" s="98"/>
      <c r="S27" s="100"/>
      <c r="T27" s="54"/>
      <c r="U27" s="98"/>
      <c r="V27" s="100"/>
    </row>
    <row r="28" spans="1:22" ht="14.45" customHeight="1" thickBot="1" x14ac:dyDescent="0.3">
      <c r="A28" s="70"/>
      <c r="D28" s="150"/>
      <c r="E28" s="34"/>
      <c r="F28" s="128" t="str">
        <f>IF(F27=0,"",MOD(G27,F27))</f>
        <v/>
      </c>
      <c r="G28" s="129"/>
      <c r="H28" s="42"/>
      <c r="I28" s="128" t="str">
        <f>IF(I27=0,"",MOD(J27,I27))</f>
        <v/>
      </c>
      <c r="J28" s="129"/>
      <c r="K28" s="42"/>
      <c r="L28" s="128" t="str">
        <f>IF(L27=0,"",MOD(M27,L27))</f>
        <v/>
      </c>
      <c r="M28" s="129"/>
      <c r="N28" s="42"/>
      <c r="O28" s="128" t="str">
        <f>IF(O27=0,"",MOD(P27,O27))</f>
        <v/>
      </c>
      <c r="P28" s="129"/>
      <c r="Q28" s="42"/>
      <c r="R28" s="128" t="str">
        <f>IF(R27=0,"",MOD(S27,R27))</f>
        <v/>
      </c>
      <c r="S28" s="129"/>
      <c r="T28" s="42"/>
      <c r="U28" s="128" t="str">
        <f>IF(U27=0,"",MOD(V27,U27))</f>
        <v/>
      </c>
      <c r="V28" s="129"/>
    </row>
    <row r="29" spans="1:22" ht="14.45" customHeight="1" x14ac:dyDescent="0.25">
      <c r="A29" s="70" t="str">
        <f>IF(F29="","",ROW())</f>
        <v/>
      </c>
      <c r="B29" s="70" t="str">
        <f t="shared" ref="B29" si="10">IF(O29="","",ROW())</f>
        <v/>
      </c>
      <c r="C29" s="70" t="str">
        <f>IF(R29="","",ROW())</f>
        <v/>
      </c>
      <c r="D29" s="149">
        <v>41443</v>
      </c>
      <c r="E29" s="34"/>
      <c r="F29" s="98"/>
      <c r="G29" s="100"/>
      <c r="H29" s="34"/>
      <c r="I29" s="98"/>
      <c r="J29" s="100"/>
      <c r="K29" s="34"/>
      <c r="L29" s="98"/>
      <c r="M29" s="100"/>
      <c r="N29" s="34"/>
      <c r="O29" s="98"/>
      <c r="P29" s="100"/>
      <c r="Q29" s="34"/>
      <c r="R29" s="98"/>
      <c r="S29" s="100"/>
      <c r="T29" s="54"/>
      <c r="U29" s="98"/>
      <c r="V29" s="100"/>
    </row>
    <row r="30" spans="1:22" ht="14.45" customHeight="1" thickBot="1" x14ac:dyDescent="0.3">
      <c r="A30" s="70"/>
      <c r="D30" s="150"/>
      <c r="E30" s="34"/>
      <c r="F30" s="128" t="str">
        <f>IF(F29=0,"",MOD(G29,F29))</f>
        <v/>
      </c>
      <c r="G30" s="129"/>
      <c r="H30" s="42"/>
      <c r="I30" s="128" t="str">
        <f>IF(I29=0,"",MOD(J29,I29))</f>
        <v/>
      </c>
      <c r="J30" s="129"/>
      <c r="K30" s="42"/>
      <c r="L30" s="128" t="str">
        <f>IF(L29=0,"",MOD(M29,L29))</f>
        <v/>
      </c>
      <c r="M30" s="129"/>
      <c r="N30" s="42"/>
      <c r="O30" s="128" t="str">
        <f>IF(O29=0,"",MOD(P29,O29))</f>
        <v/>
      </c>
      <c r="P30" s="129"/>
      <c r="Q30" s="42"/>
      <c r="R30" s="128" t="str">
        <f>IF(R29=0,"",MOD(S29,R29))</f>
        <v/>
      </c>
      <c r="S30" s="129"/>
      <c r="T30" s="42"/>
      <c r="U30" s="128" t="str">
        <f>IF(U29=0,"",MOD(V29,U29))</f>
        <v/>
      </c>
      <c r="V30" s="129"/>
    </row>
    <row r="31" spans="1:22" ht="14.45" customHeight="1" x14ac:dyDescent="0.25">
      <c r="A31" s="70" t="str">
        <f>IF(F31="","",ROW())</f>
        <v/>
      </c>
      <c r="B31" s="70" t="str">
        <f t="shared" ref="B31" si="11">IF(O31="","",ROW())</f>
        <v/>
      </c>
      <c r="C31" s="70" t="str">
        <f>IF(R31="","",ROW())</f>
        <v/>
      </c>
      <c r="D31" s="149">
        <v>41444</v>
      </c>
      <c r="E31" s="34"/>
      <c r="F31" s="98"/>
      <c r="G31" s="100"/>
      <c r="H31" s="34"/>
      <c r="I31" s="98"/>
      <c r="J31" s="100"/>
      <c r="K31" s="34"/>
      <c r="L31" s="98"/>
      <c r="M31" s="100"/>
      <c r="N31" s="34"/>
      <c r="O31" s="98"/>
      <c r="P31" s="100"/>
      <c r="Q31" s="34"/>
      <c r="R31" s="98"/>
      <c r="S31" s="100"/>
      <c r="T31" s="54"/>
      <c r="U31" s="98"/>
      <c r="V31" s="100"/>
    </row>
    <row r="32" spans="1:22" ht="14.45" customHeight="1" thickBot="1" x14ac:dyDescent="0.3">
      <c r="A32" s="70"/>
      <c r="D32" s="150"/>
      <c r="E32" s="34"/>
      <c r="F32" s="128" t="str">
        <f>IF(F31=0,"",MOD(G31,F31))</f>
        <v/>
      </c>
      <c r="G32" s="129"/>
      <c r="H32" s="42"/>
      <c r="I32" s="128" t="str">
        <f>IF(I31=0,"",MOD(J31,I31))</f>
        <v/>
      </c>
      <c r="J32" s="129"/>
      <c r="K32" s="42"/>
      <c r="L32" s="128" t="str">
        <f>IF(L31=0,"",MOD(M31,L31))</f>
        <v/>
      </c>
      <c r="M32" s="129"/>
      <c r="N32" s="42"/>
      <c r="O32" s="128" t="str">
        <f>IF(O31=0,"",MOD(P31,O31))</f>
        <v/>
      </c>
      <c r="P32" s="129"/>
      <c r="Q32" s="42"/>
      <c r="R32" s="128" t="str">
        <f>IF(R31=0,"",MOD(S31,R31))</f>
        <v/>
      </c>
      <c r="S32" s="129"/>
      <c r="T32" s="42"/>
      <c r="U32" s="128" t="str">
        <f>IF(U31=0,"",MOD(V31,U31))</f>
        <v/>
      </c>
      <c r="V32" s="129"/>
    </row>
    <row r="33" spans="1:22" ht="14.45" customHeight="1" x14ac:dyDescent="0.25">
      <c r="A33" s="70" t="str">
        <f>IF(F33="","",ROW())</f>
        <v/>
      </c>
      <c r="B33" s="70" t="str">
        <f t="shared" ref="B33" si="12">IF(O33="","",ROW())</f>
        <v/>
      </c>
      <c r="C33" s="70" t="str">
        <f>IF(R33="","",ROW())</f>
        <v/>
      </c>
      <c r="D33" s="149">
        <v>41445</v>
      </c>
      <c r="E33" s="34"/>
      <c r="F33" s="98"/>
      <c r="G33" s="100"/>
      <c r="H33" s="34"/>
      <c r="I33" s="98"/>
      <c r="J33" s="100"/>
      <c r="K33" s="34"/>
      <c r="L33" s="98"/>
      <c r="M33" s="100"/>
      <c r="N33" s="34"/>
      <c r="O33" s="98"/>
      <c r="P33" s="100"/>
      <c r="Q33" s="34"/>
      <c r="R33" s="98"/>
      <c r="S33" s="100"/>
      <c r="T33" s="83"/>
      <c r="U33" s="98"/>
      <c r="V33" s="100"/>
    </row>
    <row r="34" spans="1:22" ht="14.45" customHeight="1" thickBot="1" x14ac:dyDescent="0.3">
      <c r="A34" s="70"/>
      <c r="D34" s="150"/>
      <c r="E34" s="34"/>
      <c r="F34" s="128" t="str">
        <f>IF(F33=0,"",MOD(G33,F33))</f>
        <v/>
      </c>
      <c r="G34" s="129"/>
      <c r="H34" s="42"/>
      <c r="I34" s="128" t="str">
        <f>IF(I33=0,"",MOD(J33,I33))</f>
        <v/>
      </c>
      <c r="J34" s="129"/>
      <c r="K34" s="42"/>
      <c r="L34" s="128" t="str">
        <f>IF(L33=0,"",MOD(M33,L33))</f>
        <v/>
      </c>
      <c r="M34" s="129"/>
      <c r="N34" s="42"/>
      <c r="O34" s="128" t="str">
        <f>IF(O33=0,"",MOD(P33,O33))</f>
        <v/>
      </c>
      <c r="P34" s="129"/>
      <c r="Q34" s="42"/>
      <c r="R34" s="128" t="str">
        <f>IF(R33=0,"",MOD(S33,R33))</f>
        <v/>
      </c>
      <c r="S34" s="129"/>
      <c r="T34" s="54"/>
      <c r="U34" s="128" t="str">
        <f>IF(U33=0,"",MOD(V33,U33))</f>
        <v/>
      </c>
      <c r="V34" s="129"/>
    </row>
    <row r="35" spans="1:22" ht="14.45" customHeight="1" x14ac:dyDescent="0.25">
      <c r="A35" s="70" t="str">
        <f>IF(F35="","",ROW())</f>
        <v/>
      </c>
      <c r="B35" s="70" t="str">
        <f t="shared" ref="B35" si="13">IF(O35="","",ROW())</f>
        <v/>
      </c>
      <c r="C35" s="70" t="str">
        <f>IF(R35="","",ROW())</f>
        <v/>
      </c>
      <c r="D35" s="149">
        <v>41446</v>
      </c>
      <c r="E35" s="34"/>
      <c r="F35" s="98"/>
      <c r="G35" s="100"/>
      <c r="H35" s="34"/>
      <c r="I35" s="98"/>
      <c r="J35" s="100"/>
      <c r="K35" s="34"/>
      <c r="L35" s="98"/>
      <c r="M35" s="100"/>
      <c r="N35" s="34"/>
      <c r="O35" s="98"/>
      <c r="P35" s="100"/>
      <c r="Q35" s="34"/>
      <c r="R35" s="98"/>
      <c r="S35" s="100"/>
      <c r="T35" s="42"/>
      <c r="U35" s="98"/>
      <c r="V35" s="100"/>
    </row>
    <row r="36" spans="1:22" ht="14.45" customHeight="1" thickBot="1" x14ac:dyDescent="0.3">
      <c r="A36" s="70"/>
      <c r="D36" s="150"/>
      <c r="E36" s="34"/>
      <c r="F36" s="128" t="str">
        <f>IF(F35=0,"",MOD(G35,F35))</f>
        <v/>
      </c>
      <c r="G36" s="129"/>
      <c r="H36" s="42"/>
      <c r="I36" s="128" t="str">
        <f>IF(I35=0,"",MOD(J35,I35))</f>
        <v/>
      </c>
      <c r="J36" s="129"/>
      <c r="K36" s="42"/>
      <c r="L36" s="128" t="str">
        <f>IF(L35=0,"",MOD(M35,L35))</f>
        <v/>
      </c>
      <c r="M36" s="129"/>
      <c r="N36" s="42"/>
      <c r="O36" s="128" t="str">
        <f>IF(O35=0,"",MOD(P35,O35))</f>
        <v/>
      </c>
      <c r="P36" s="129"/>
      <c r="Q36" s="42"/>
      <c r="R36" s="128" t="str">
        <f>IF(R35=0,"",MOD(S35,R35))</f>
        <v/>
      </c>
      <c r="S36" s="129"/>
      <c r="T36" s="54"/>
      <c r="U36" s="128" t="str">
        <f>IF(U35=0,"",MOD(V35,U35))</f>
        <v/>
      </c>
      <c r="V36" s="129"/>
    </row>
    <row r="37" spans="1:22" ht="7.5" customHeight="1" thickBot="1" x14ac:dyDescent="0.3">
      <c r="A37" s="70" t="str">
        <f t="shared" si="3"/>
        <v/>
      </c>
      <c r="T37" s="42"/>
    </row>
    <row r="38" spans="1:22" ht="14.45" customHeight="1" x14ac:dyDescent="0.25">
      <c r="A38" s="70" t="str">
        <f>IF(F38="","",ROW())</f>
        <v/>
      </c>
      <c r="B38" s="70" t="str">
        <f t="shared" ref="B38" si="14">IF(O38="","",ROW())</f>
        <v/>
      </c>
      <c r="C38" s="70" t="str">
        <f>IF(R38="","",ROW())</f>
        <v/>
      </c>
      <c r="D38" s="149">
        <v>41449</v>
      </c>
      <c r="E38" s="34"/>
      <c r="F38" s="98"/>
      <c r="G38" s="100"/>
      <c r="H38" s="34"/>
      <c r="I38" s="98"/>
      <c r="J38" s="100"/>
      <c r="K38" s="34"/>
      <c r="L38" s="98"/>
      <c r="M38" s="100"/>
      <c r="N38" s="34"/>
      <c r="O38" s="98"/>
      <c r="P38" s="100"/>
      <c r="Q38" s="34"/>
      <c r="R38" s="98"/>
      <c r="S38" s="100"/>
      <c r="T38" s="54"/>
      <c r="U38" s="98"/>
      <c r="V38" s="100"/>
    </row>
    <row r="39" spans="1:22" ht="14.45" customHeight="1" thickBot="1" x14ac:dyDescent="0.3">
      <c r="A39" s="70"/>
      <c r="D39" s="150"/>
      <c r="E39" s="34"/>
      <c r="F39" s="128" t="str">
        <f>IF(F38=0,"",MOD(G38,F38))</f>
        <v/>
      </c>
      <c r="G39" s="129"/>
      <c r="H39" s="42"/>
      <c r="I39" s="128" t="str">
        <f>IF(I38=0,"",MOD(J38,I38))</f>
        <v/>
      </c>
      <c r="J39" s="129"/>
      <c r="K39" s="42"/>
      <c r="L39" s="128" t="str">
        <f>IF(L38=0,"",MOD(M38,L38))</f>
        <v/>
      </c>
      <c r="M39" s="129"/>
      <c r="N39" s="42"/>
      <c r="O39" s="128" t="str">
        <f>IF(O38=0,"",MOD(P38,O38))</f>
        <v/>
      </c>
      <c r="P39" s="129"/>
      <c r="Q39" s="42"/>
      <c r="R39" s="128" t="str">
        <f>IF(R38=0,"",MOD(S38,R38))</f>
        <v/>
      </c>
      <c r="S39" s="129"/>
      <c r="T39" s="42"/>
      <c r="U39" s="128" t="str">
        <f>IF(U38=0,"",MOD(V38,U38))</f>
        <v/>
      </c>
      <c r="V39" s="129"/>
    </row>
    <row r="40" spans="1:22" ht="14.45" customHeight="1" x14ac:dyDescent="0.25">
      <c r="A40" s="70" t="str">
        <f>IF(F40="","",ROW())</f>
        <v/>
      </c>
      <c r="B40" s="70" t="str">
        <f t="shared" ref="B40" si="15">IF(O40="","",ROW())</f>
        <v/>
      </c>
      <c r="C40" s="70" t="str">
        <f>IF(R40="","",ROW())</f>
        <v/>
      </c>
      <c r="D40" s="149">
        <v>41450</v>
      </c>
      <c r="E40" s="34"/>
      <c r="F40" s="98"/>
      <c r="G40" s="100"/>
      <c r="H40" s="34"/>
      <c r="I40" s="98"/>
      <c r="J40" s="100"/>
      <c r="K40" s="34"/>
      <c r="L40" s="98"/>
      <c r="M40" s="100"/>
      <c r="N40" s="34"/>
      <c r="O40" s="98"/>
      <c r="P40" s="100"/>
      <c r="Q40" s="34"/>
      <c r="R40" s="98"/>
      <c r="S40" s="100"/>
      <c r="T40" s="54"/>
      <c r="U40" s="98"/>
      <c r="V40" s="100"/>
    </row>
    <row r="41" spans="1:22" ht="14.45" customHeight="1" thickBot="1" x14ac:dyDescent="0.3">
      <c r="A41" s="70"/>
      <c r="D41" s="150"/>
      <c r="E41" s="34"/>
      <c r="F41" s="128" t="str">
        <f>IF(F40=0,"",MOD(G40,F40))</f>
        <v/>
      </c>
      <c r="G41" s="129"/>
      <c r="H41" s="42"/>
      <c r="I41" s="128" t="str">
        <f>IF(I40=0,"",MOD(J40,I40))</f>
        <v/>
      </c>
      <c r="J41" s="129"/>
      <c r="K41" s="42"/>
      <c r="L41" s="128" t="str">
        <f>IF(L40=0,"",MOD(M40,L40))</f>
        <v/>
      </c>
      <c r="M41" s="129"/>
      <c r="N41" s="42"/>
      <c r="O41" s="128" t="str">
        <f>IF(O40=0,"",MOD(P40,O40))</f>
        <v/>
      </c>
      <c r="P41" s="129"/>
      <c r="Q41" s="42"/>
      <c r="R41" s="128" t="str">
        <f>IF(R40=0,"",MOD(S40,R40))</f>
        <v/>
      </c>
      <c r="S41" s="129"/>
      <c r="T41" s="42"/>
      <c r="U41" s="128" t="str">
        <f>IF(U40=0,"",MOD(V40,U40))</f>
        <v/>
      </c>
      <c r="V41" s="129"/>
    </row>
    <row r="42" spans="1:22" ht="14.45" customHeight="1" x14ac:dyDescent="0.25">
      <c r="A42" s="70" t="str">
        <f>IF(F42="","",ROW())</f>
        <v/>
      </c>
      <c r="B42" s="70" t="str">
        <f t="shared" ref="B42" si="16">IF(O42="","",ROW())</f>
        <v/>
      </c>
      <c r="C42" s="70" t="str">
        <f>IF(R42="","",ROW())</f>
        <v/>
      </c>
      <c r="D42" s="149">
        <v>41451</v>
      </c>
      <c r="E42" s="34"/>
      <c r="F42" s="98"/>
      <c r="G42" s="100"/>
      <c r="H42" s="34"/>
      <c r="I42" s="98"/>
      <c r="J42" s="100"/>
      <c r="K42" s="34"/>
      <c r="L42" s="98"/>
      <c r="M42" s="100"/>
      <c r="N42" s="34"/>
      <c r="O42" s="98"/>
      <c r="P42" s="100"/>
      <c r="Q42" s="34"/>
      <c r="R42" s="98"/>
      <c r="S42" s="100"/>
      <c r="T42" s="54"/>
      <c r="U42" s="98"/>
      <c r="V42" s="100"/>
    </row>
    <row r="43" spans="1:22" ht="14.45" customHeight="1" thickBot="1" x14ac:dyDescent="0.3">
      <c r="A43" s="70"/>
      <c r="D43" s="150"/>
      <c r="E43" s="34"/>
      <c r="F43" s="128" t="str">
        <f>IF(F42=0,"",MOD(G42,F42))</f>
        <v/>
      </c>
      <c r="G43" s="129"/>
      <c r="H43" s="42"/>
      <c r="I43" s="128" t="str">
        <f>IF(I42=0,"",MOD(J42,I42))</f>
        <v/>
      </c>
      <c r="J43" s="129"/>
      <c r="K43" s="42"/>
      <c r="L43" s="128" t="str">
        <f>IF(L42=0,"",MOD(M42,L42))</f>
        <v/>
      </c>
      <c r="M43" s="129"/>
      <c r="N43" s="42"/>
      <c r="O43" s="128" t="str">
        <f>IF(O42=0,"",MOD(P42,O42))</f>
        <v/>
      </c>
      <c r="P43" s="129"/>
      <c r="Q43" s="42"/>
      <c r="R43" s="128" t="str">
        <f>IF(R42=0,"",MOD(S42,R42))</f>
        <v/>
      </c>
      <c r="S43" s="129"/>
      <c r="T43" s="42"/>
      <c r="U43" s="128" t="str">
        <f>IF(U42=0,"",MOD(V42,U42))</f>
        <v/>
      </c>
      <c r="V43" s="129"/>
    </row>
    <row r="44" spans="1:22" ht="14.45" customHeight="1" x14ac:dyDescent="0.25">
      <c r="A44" s="70" t="str">
        <f>IF(F44="","",ROW())</f>
        <v/>
      </c>
      <c r="B44" s="70" t="str">
        <f t="shared" ref="B44" si="17">IF(O44="","",ROW())</f>
        <v/>
      </c>
      <c r="C44" s="70" t="str">
        <f>IF(R44="","",ROW())</f>
        <v/>
      </c>
      <c r="D44" s="149">
        <v>41452</v>
      </c>
      <c r="E44" s="34"/>
      <c r="F44" s="98"/>
      <c r="G44" s="100"/>
      <c r="H44" s="34"/>
      <c r="I44" s="98"/>
      <c r="J44" s="100"/>
      <c r="K44" s="34"/>
      <c r="L44" s="98"/>
      <c r="M44" s="100"/>
      <c r="N44" s="34"/>
      <c r="O44" s="98"/>
      <c r="P44" s="100"/>
      <c r="Q44" s="34"/>
      <c r="R44" s="98"/>
      <c r="S44" s="100"/>
      <c r="T44" s="83"/>
      <c r="U44" s="98"/>
      <c r="V44" s="100"/>
    </row>
    <row r="45" spans="1:22" ht="14.45" customHeight="1" thickBot="1" x14ac:dyDescent="0.3">
      <c r="A45" s="70"/>
      <c r="D45" s="150"/>
      <c r="E45" s="34"/>
      <c r="F45" s="128" t="str">
        <f>IF(F44=0,"",MOD(G44,F44))</f>
        <v/>
      </c>
      <c r="G45" s="129"/>
      <c r="H45" s="42"/>
      <c r="I45" s="128" t="str">
        <f>IF(I44=0,"",MOD(J44,I44))</f>
        <v/>
      </c>
      <c r="J45" s="129"/>
      <c r="K45" s="42"/>
      <c r="L45" s="128" t="str">
        <f>IF(L44=0,"",MOD(M44,L44))</f>
        <v/>
      </c>
      <c r="M45" s="129"/>
      <c r="N45" s="42"/>
      <c r="O45" s="128" t="str">
        <f>IF(O44=0,"",MOD(P44,O44))</f>
        <v/>
      </c>
      <c r="P45" s="129"/>
      <c r="Q45" s="42"/>
      <c r="R45" s="128" t="str">
        <f>IF(R44=0,"",MOD(S44,R44))</f>
        <v/>
      </c>
      <c r="S45" s="129"/>
      <c r="T45" s="54"/>
      <c r="U45" s="128" t="str">
        <f>IF(U44=0,"",MOD(V44,U44))</f>
        <v/>
      </c>
      <c r="V45" s="129"/>
    </row>
    <row r="46" spans="1:22" ht="14.45" customHeight="1" x14ac:dyDescent="0.25">
      <c r="A46" s="70" t="str">
        <f>IF(F46="","",ROW())</f>
        <v/>
      </c>
      <c r="B46" s="70" t="str">
        <f t="shared" ref="B46" si="18">IF(O46="","",ROW())</f>
        <v/>
      </c>
      <c r="C46" s="70" t="str">
        <f>IF(R46="","",ROW())</f>
        <v/>
      </c>
      <c r="D46" s="149">
        <v>41453</v>
      </c>
      <c r="E46" s="34"/>
      <c r="F46" s="98"/>
      <c r="G46" s="100"/>
      <c r="H46" s="34"/>
      <c r="I46" s="98"/>
      <c r="J46" s="100"/>
      <c r="K46" s="34"/>
      <c r="L46" s="98"/>
      <c r="M46" s="100"/>
      <c r="N46" s="34"/>
      <c r="O46" s="98"/>
      <c r="P46" s="100"/>
      <c r="Q46" s="34"/>
      <c r="R46" s="98"/>
      <c r="S46" s="100"/>
      <c r="T46" s="42"/>
      <c r="U46" s="98"/>
      <c r="V46" s="100"/>
    </row>
    <row r="47" spans="1:22" ht="14.45" customHeight="1" thickBot="1" x14ac:dyDescent="0.3">
      <c r="A47" s="70"/>
      <c r="D47" s="150"/>
      <c r="E47" s="34"/>
      <c r="F47" s="128" t="str">
        <f>IF(F46=0,"",MOD(G46,F46))</f>
        <v/>
      </c>
      <c r="G47" s="129"/>
      <c r="H47" s="42"/>
      <c r="I47" s="128" t="str">
        <f>IF(I46=0,"",MOD(J46,I46))</f>
        <v/>
      </c>
      <c r="J47" s="129"/>
      <c r="K47" s="42"/>
      <c r="L47" s="128" t="str">
        <f>IF(L46=0,"",MOD(M46,L46))</f>
        <v/>
      </c>
      <c r="M47" s="129"/>
      <c r="N47" s="42"/>
      <c r="O47" s="128" t="str">
        <f>IF(O46=0,"",MOD(P46,O46))</f>
        <v/>
      </c>
      <c r="P47" s="129"/>
      <c r="Q47" s="42"/>
      <c r="R47" s="128" t="str">
        <f>IF(R46=0,"",MOD(S46,R46))</f>
        <v/>
      </c>
      <c r="S47" s="129"/>
      <c r="T47" s="54"/>
      <c r="U47" s="128" t="str">
        <f>IF(U46=0,"",MOD(V46,U46))</f>
        <v/>
      </c>
      <c r="V47" s="129"/>
    </row>
    <row r="48" spans="1:22" ht="7.5" customHeight="1" x14ac:dyDescent="0.25">
      <c r="R48" s="54"/>
      <c r="S48" s="54"/>
      <c r="T48" s="42"/>
    </row>
    <row r="49" spans="4:22" ht="15.75" x14ac:dyDescent="0.25">
      <c r="D49" s="15" t="s">
        <v>3</v>
      </c>
      <c r="E49" s="39"/>
      <c r="F49" s="153">
        <f>SUM(F6,F8,F10,F12,F14,F17,F19,F21,F23,F25,F28,F30,F32,F34,F36,F39,F41,F43,F45,F47)</f>
        <v>0</v>
      </c>
      <c r="G49" s="154"/>
      <c r="H49" s="39"/>
      <c r="I49" s="143">
        <f>SUM(I6,I8,I10,I12,I14,I17,I19,I21,I23,I25,I28,I30,I32,I34,I36,I39,I41,I43,I45,I47)</f>
        <v>0</v>
      </c>
      <c r="J49" s="144"/>
      <c r="K49" s="39"/>
      <c r="L49" s="143">
        <f>SUM(L6,L8,L10,L12,L14,L17,L19,L21,L23,L25,L28,L30,L32,L34,L36,L39,L41,L43,L45,L47)</f>
        <v>0</v>
      </c>
      <c r="M49" s="144"/>
      <c r="N49" s="39"/>
      <c r="O49" s="143">
        <f>SUM(O6,O8,O10,O12,O14,O17,O19,O21,O23,O25,O28,O30,O32,O34,O36,O39,O41,O43,O45,O47)</f>
        <v>0</v>
      </c>
      <c r="P49" s="144"/>
      <c r="Q49" s="39"/>
      <c r="R49" s="147">
        <f>SUM(R6,R8,R10,R12,R14,R17,R19,R21,R23,R25,R28,R30,R32,R34,R36,R39,R41,R43,R45,R47)</f>
        <v>0</v>
      </c>
      <c r="S49" s="147"/>
      <c r="T49" s="54"/>
      <c r="U49" s="147">
        <f>SUM(U6,U8,U10,U12,U14,U17,U19,U21,U23,U25,U28,U30,U32,U34,U36,U39,U41,U43,U45,U47)</f>
        <v>0</v>
      </c>
      <c r="V49" s="147"/>
    </row>
    <row r="50" spans="4:22" ht="15.75" x14ac:dyDescent="0.25">
      <c r="D50" s="43" t="s">
        <v>7</v>
      </c>
      <c r="E50" s="44"/>
      <c r="F50" s="148">
        <v>15</v>
      </c>
      <c r="G50" s="148"/>
      <c r="H50" s="44"/>
      <c r="I50" s="142">
        <v>15</v>
      </c>
      <c r="J50" s="142"/>
      <c r="K50" s="44"/>
      <c r="L50" s="142">
        <v>10</v>
      </c>
      <c r="M50" s="142"/>
      <c r="N50" s="44"/>
      <c r="O50" s="142">
        <v>15</v>
      </c>
      <c r="P50" s="142"/>
      <c r="Q50" s="44"/>
      <c r="R50" s="142">
        <v>15</v>
      </c>
      <c r="S50" s="142"/>
      <c r="T50" s="42"/>
      <c r="U50" s="142">
        <v>15</v>
      </c>
      <c r="V50" s="142"/>
    </row>
    <row r="51" spans="4:22" x14ac:dyDescent="0.25">
      <c r="D51" s="43" t="s">
        <v>12</v>
      </c>
      <c r="E51" s="44"/>
      <c r="F51" s="152">
        <f>F49*F50*24</f>
        <v>0</v>
      </c>
      <c r="G51" s="152"/>
      <c r="H51" s="44"/>
      <c r="I51" s="140">
        <f>I49*I50*24</f>
        <v>0</v>
      </c>
      <c r="J51" s="140"/>
      <c r="K51" s="44"/>
      <c r="L51" s="141">
        <f>L49*L50*24</f>
        <v>0</v>
      </c>
      <c r="M51" s="141"/>
      <c r="N51" s="44"/>
      <c r="O51" s="141">
        <f>O49*O50*24</f>
        <v>0</v>
      </c>
      <c r="P51" s="141"/>
      <c r="Q51" s="44"/>
      <c r="R51" s="141">
        <f>R49*R50*24</f>
        <v>0</v>
      </c>
      <c r="S51" s="141"/>
      <c r="T51" s="54"/>
      <c r="U51" s="140">
        <f>U49*U50*24</f>
        <v>0</v>
      </c>
      <c r="V51" s="140"/>
    </row>
    <row r="52" spans="4:22" ht="15.75" x14ac:dyDescent="0.25">
      <c r="D52" s="25"/>
      <c r="E52" s="41"/>
      <c r="F52" s="61"/>
      <c r="G52" s="61"/>
      <c r="H52" s="41"/>
      <c r="I52" s="61"/>
      <c r="J52" s="61"/>
      <c r="K52" s="25"/>
      <c r="L52" s="59"/>
      <c r="M52" s="59"/>
      <c r="N52" s="41"/>
      <c r="O52" s="59"/>
      <c r="P52" s="59"/>
      <c r="Q52" s="25"/>
      <c r="R52" s="77"/>
      <c r="S52" s="77"/>
      <c r="T52" s="42"/>
      <c r="U52" s="61"/>
      <c r="V52" s="61"/>
    </row>
    <row r="53" spans="4:22" x14ac:dyDescent="0.25"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</row>
    <row r="54" spans="4:22" x14ac:dyDescent="0.25">
      <c r="D54" s="77"/>
      <c r="E54" s="77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</row>
    <row r="55" spans="4:22" x14ac:dyDescent="0.25">
      <c r="D55" s="77"/>
      <c r="E55" s="77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</row>
    <row r="56" spans="4:22" x14ac:dyDescent="0.25">
      <c r="D56" s="77"/>
      <c r="E56" s="77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</row>
    <row r="57" spans="4:22" x14ac:dyDescent="0.25"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2"/>
      <c r="S57" s="2"/>
      <c r="T57" s="77"/>
      <c r="U57" s="77"/>
      <c r="V57" s="77"/>
    </row>
    <row r="58" spans="4:22" x14ac:dyDescent="0.25"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2"/>
      <c r="S58" s="2"/>
      <c r="T58" s="77"/>
      <c r="U58" s="77"/>
      <c r="V58" s="77"/>
    </row>
    <row r="59" spans="4:22" x14ac:dyDescent="0.25">
      <c r="D59" s="35"/>
      <c r="E59" s="2"/>
      <c r="H59" s="2"/>
      <c r="K59" s="2"/>
      <c r="N59" s="2"/>
      <c r="Q59" s="2"/>
      <c r="R59" s="2"/>
      <c r="S59" s="2"/>
      <c r="T59" s="59"/>
    </row>
    <row r="60" spans="4:22" x14ac:dyDescent="0.25">
      <c r="D60" s="35"/>
      <c r="E60" s="2"/>
      <c r="H60" s="2"/>
      <c r="K60" s="2"/>
      <c r="N60" s="2"/>
      <c r="Q60" s="2"/>
      <c r="R60" s="2"/>
      <c r="S60" s="2"/>
      <c r="T60" s="2"/>
    </row>
    <row r="61" spans="4:22" x14ac:dyDescent="0.25">
      <c r="D61" s="35"/>
      <c r="E61" s="2"/>
      <c r="H61" s="2"/>
      <c r="K61" s="2"/>
      <c r="N61" s="2"/>
      <c r="Q61" s="2"/>
      <c r="R61" s="2"/>
      <c r="S61" s="2"/>
      <c r="T61" s="2"/>
    </row>
    <row r="62" spans="4:22" x14ac:dyDescent="0.25">
      <c r="D62" s="35"/>
      <c r="E62" s="2"/>
      <c r="H62" s="2"/>
      <c r="K62" s="2"/>
      <c r="N62" s="2"/>
      <c r="Q62" s="2"/>
      <c r="R62" s="2"/>
      <c r="S62" s="2"/>
      <c r="T62" s="2"/>
    </row>
    <row r="63" spans="4:22" x14ac:dyDescent="0.25">
      <c r="D63" s="35"/>
      <c r="E63" s="2"/>
      <c r="H63" s="2"/>
      <c r="K63" s="2"/>
      <c r="N63" s="2"/>
      <c r="Q63" s="2"/>
      <c r="T63" s="2"/>
    </row>
    <row r="64" spans="4:22" x14ac:dyDescent="0.25">
      <c r="D64" s="35"/>
      <c r="E64" s="2"/>
      <c r="H64" s="2"/>
      <c r="K64" s="2"/>
      <c r="N64" s="2"/>
      <c r="Q64" s="2"/>
      <c r="T64" s="2"/>
    </row>
    <row r="65" spans="4:26" x14ac:dyDescent="0.25">
      <c r="D65" s="35"/>
      <c r="E65" s="2"/>
      <c r="H65" s="2"/>
      <c r="K65" s="2"/>
      <c r="N65" s="2"/>
      <c r="Q65" s="2"/>
      <c r="T65" s="2"/>
    </row>
    <row r="66" spans="4:26" x14ac:dyDescent="0.25">
      <c r="D66" s="35"/>
      <c r="E66" s="2"/>
      <c r="H66" s="2"/>
      <c r="K66" s="2"/>
      <c r="N66" s="2"/>
      <c r="Q66" s="2"/>
    </row>
    <row r="67" spans="4:26" x14ac:dyDescent="0.25">
      <c r="D67" s="35"/>
      <c r="E67" s="2"/>
      <c r="H67" s="2"/>
      <c r="K67" s="2"/>
      <c r="N67" s="2"/>
      <c r="Q67" s="2"/>
    </row>
    <row r="68" spans="4:26" x14ac:dyDescent="0.25">
      <c r="D68" s="35"/>
      <c r="E68" s="2"/>
      <c r="H68" s="2"/>
      <c r="K68" s="2"/>
      <c r="N68" s="2"/>
      <c r="Q68" s="2"/>
    </row>
    <row r="69" spans="4:26" x14ac:dyDescent="0.25">
      <c r="D69" s="35"/>
      <c r="E69" s="2"/>
      <c r="H69" s="2"/>
      <c r="K69" s="2"/>
      <c r="N69" s="2"/>
      <c r="Q69" s="2"/>
    </row>
    <row r="70" spans="4:26" x14ac:dyDescent="0.25">
      <c r="D70" s="35"/>
      <c r="E70" s="2"/>
      <c r="H70" s="2"/>
      <c r="K70" s="2"/>
      <c r="N70" s="2"/>
      <c r="Q70" s="2"/>
    </row>
    <row r="71" spans="4:26" x14ac:dyDescent="0.25">
      <c r="D71" s="35"/>
      <c r="E71" s="2"/>
      <c r="H71" s="2"/>
      <c r="K71" s="2"/>
      <c r="N71" s="2"/>
      <c r="Q71" s="2"/>
    </row>
    <row r="72" spans="4:26" x14ac:dyDescent="0.25">
      <c r="D72" s="35"/>
      <c r="E72" s="2"/>
      <c r="H72" s="2"/>
      <c r="K72" s="2"/>
      <c r="N72" s="2"/>
      <c r="Q72" s="2"/>
    </row>
    <row r="73" spans="4:26" x14ac:dyDescent="0.25">
      <c r="D73" s="35"/>
      <c r="E73" s="2"/>
      <c r="H73" s="2"/>
      <c r="K73" s="2"/>
      <c r="N73" s="2"/>
      <c r="Q73" s="2"/>
    </row>
    <row r="74" spans="4:26" ht="15.75" thickBot="1" x14ac:dyDescent="0.3">
      <c r="D74" s="35"/>
      <c r="E74" s="2"/>
      <c r="H74" s="2"/>
      <c r="K74" s="2"/>
      <c r="N74" s="2"/>
      <c r="Q74" s="2"/>
    </row>
    <row r="75" spans="4:26" ht="16.5" thickTop="1" thickBot="1" x14ac:dyDescent="0.3">
      <c r="D75" s="35"/>
      <c r="E75" s="2"/>
      <c r="H75" s="2"/>
      <c r="K75" s="2"/>
      <c r="N75" s="2"/>
      <c r="Q75" s="2"/>
      <c r="W75" s="28" t="s">
        <v>4</v>
      </c>
      <c r="X75" s="28" t="s">
        <v>5</v>
      </c>
      <c r="Y75" s="28" t="s">
        <v>6</v>
      </c>
      <c r="Z75" s="28" t="s">
        <v>8</v>
      </c>
    </row>
    <row r="76" spans="4:26" ht="16.5" thickTop="1" thickBot="1" x14ac:dyDescent="0.3">
      <c r="D76" s="35"/>
      <c r="E76" s="2"/>
      <c r="H76" s="2"/>
      <c r="K76" s="2"/>
      <c r="N76" s="2"/>
      <c r="Q76" s="2"/>
      <c r="W76" s="22">
        <f>SUM(F49:V49)</f>
        <v>0</v>
      </c>
      <c r="X76" s="23">
        <f>(F49*F50*24)+(I49*I50*24)+(L49*L50*24)+(O49*O50*24)+(U49*U50*24)+(R49*R50*24)</f>
        <v>0</v>
      </c>
      <c r="Y76" s="23">
        <f>X76*0.754</f>
        <v>0</v>
      </c>
      <c r="Z76" s="23">
        <f>X76-Y76</f>
        <v>0</v>
      </c>
    </row>
    <row r="77" spans="4:26" ht="15.75" thickTop="1" x14ac:dyDescent="0.25"/>
  </sheetData>
  <mergeCells count="166">
    <mergeCell ref="F54:V56"/>
    <mergeCell ref="R45:S45"/>
    <mergeCell ref="R47:S47"/>
    <mergeCell ref="R49:S49"/>
    <mergeCell ref="R50:S50"/>
    <mergeCell ref="R51:S51"/>
    <mergeCell ref="R17:S17"/>
    <mergeCell ref="R19:S19"/>
    <mergeCell ref="R39:S39"/>
    <mergeCell ref="R41:S41"/>
    <mergeCell ref="R30:S30"/>
    <mergeCell ref="R28:S28"/>
    <mergeCell ref="R23:S23"/>
    <mergeCell ref="R25:S25"/>
    <mergeCell ref="R32:S32"/>
    <mergeCell ref="R34:S34"/>
    <mergeCell ref="R36:S36"/>
    <mergeCell ref="F51:G51"/>
    <mergeCell ref="I51:J51"/>
    <mergeCell ref="L51:M51"/>
    <mergeCell ref="O51:P51"/>
    <mergeCell ref="U51:V51"/>
    <mergeCell ref="F49:G49"/>
    <mergeCell ref="I49:J49"/>
    <mergeCell ref="D5:D6"/>
    <mergeCell ref="F6:G6"/>
    <mergeCell ref="I6:J6"/>
    <mergeCell ref="L6:M6"/>
    <mergeCell ref="O6:P6"/>
    <mergeCell ref="U6:V6"/>
    <mergeCell ref="D1:V1"/>
    <mergeCell ref="F3:G3"/>
    <mergeCell ref="I3:J3"/>
    <mergeCell ref="L3:M3"/>
    <mergeCell ref="O3:P3"/>
    <mergeCell ref="U3:V3"/>
    <mergeCell ref="R3:S3"/>
    <mergeCell ref="R6:S6"/>
    <mergeCell ref="D9:D10"/>
    <mergeCell ref="F10:G10"/>
    <mergeCell ref="I10:J10"/>
    <mergeCell ref="L10:M10"/>
    <mergeCell ref="O10:P10"/>
    <mergeCell ref="U10:V10"/>
    <mergeCell ref="D7:D8"/>
    <mergeCell ref="F8:G8"/>
    <mergeCell ref="I8:J8"/>
    <mergeCell ref="L8:M8"/>
    <mergeCell ref="O8:P8"/>
    <mergeCell ref="U8:V8"/>
    <mergeCell ref="R8:S8"/>
    <mergeCell ref="R10:S10"/>
    <mergeCell ref="U12:V12"/>
    <mergeCell ref="D13:D14"/>
    <mergeCell ref="F14:G14"/>
    <mergeCell ref="I14:J14"/>
    <mergeCell ref="L14:M14"/>
    <mergeCell ref="O14:P14"/>
    <mergeCell ref="U14:V14"/>
    <mergeCell ref="D11:D12"/>
    <mergeCell ref="F12:G12"/>
    <mergeCell ref="I12:J12"/>
    <mergeCell ref="L12:M12"/>
    <mergeCell ref="O12:P12"/>
    <mergeCell ref="R12:S12"/>
    <mergeCell ref="R14:S14"/>
    <mergeCell ref="D18:D19"/>
    <mergeCell ref="F19:G19"/>
    <mergeCell ref="I19:J19"/>
    <mergeCell ref="L19:M19"/>
    <mergeCell ref="O19:P19"/>
    <mergeCell ref="U19:V19"/>
    <mergeCell ref="R21:S21"/>
    <mergeCell ref="D16:D17"/>
    <mergeCell ref="F17:G17"/>
    <mergeCell ref="I17:J17"/>
    <mergeCell ref="L17:M17"/>
    <mergeCell ref="O17:P17"/>
    <mergeCell ref="U17:V17"/>
    <mergeCell ref="D22:D23"/>
    <mergeCell ref="F23:G23"/>
    <mergeCell ref="I23:J23"/>
    <mergeCell ref="L23:M23"/>
    <mergeCell ref="O23:P23"/>
    <mergeCell ref="U23:V23"/>
    <mergeCell ref="D20:D21"/>
    <mergeCell ref="F21:G21"/>
    <mergeCell ref="I21:J21"/>
    <mergeCell ref="L21:M21"/>
    <mergeCell ref="O21:P21"/>
    <mergeCell ref="U21:V21"/>
    <mergeCell ref="D27:D28"/>
    <mergeCell ref="F28:G28"/>
    <mergeCell ref="I28:J28"/>
    <mergeCell ref="L28:M28"/>
    <mergeCell ref="O28:P28"/>
    <mergeCell ref="U28:V28"/>
    <mergeCell ref="D24:D25"/>
    <mergeCell ref="F25:G25"/>
    <mergeCell ref="I25:J25"/>
    <mergeCell ref="L25:M25"/>
    <mergeCell ref="O25:P25"/>
    <mergeCell ref="U25:V25"/>
    <mergeCell ref="D31:D32"/>
    <mergeCell ref="F32:G32"/>
    <mergeCell ref="I32:J32"/>
    <mergeCell ref="L32:M32"/>
    <mergeCell ref="O32:P32"/>
    <mergeCell ref="U32:V32"/>
    <mergeCell ref="D29:D30"/>
    <mergeCell ref="F30:G30"/>
    <mergeCell ref="I30:J30"/>
    <mergeCell ref="L30:M30"/>
    <mergeCell ref="O30:P30"/>
    <mergeCell ref="U30:V30"/>
    <mergeCell ref="D35:D36"/>
    <mergeCell ref="F36:G36"/>
    <mergeCell ref="I36:J36"/>
    <mergeCell ref="L36:M36"/>
    <mergeCell ref="O36:P36"/>
    <mergeCell ref="U36:V36"/>
    <mergeCell ref="D33:D34"/>
    <mergeCell ref="F34:G34"/>
    <mergeCell ref="I34:J34"/>
    <mergeCell ref="L34:M34"/>
    <mergeCell ref="O34:P34"/>
    <mergeCell ref="U34:V34"/>
    <mergeCell ref="D40:D41"/>
    <mergeCell ref="F41:G41"/>
    <mergeCell ref="I41:J41"/>
    <mergeCell ref="L41:M41"/>
    <mergeCell ref="O41:P41"/>
    <mergeCell ref="U41:V41"/>
    <mergeCell ref="R43:S43"/>
    <mergeCell ref="D38:D39"/>
    <mergeCell ref="F39:G39"/>
    <mergeCell ref="I39:J39"/>
    <mergeCell ref="L39:M39"/>
    <mergeCell ref="O39:P39"/>
    <mergeCell ref="U39:V39"/>
    <mergeCell ref="D44:D45"/>
    <mergeCell ref="F45:G45"/>
    <mergeCell ref="I45:J45"/>
    <mergeCell ref="L45:M45"/>
    <mergeCell ref="O45:P45"/>
    <mergeCell ref="U45:V45"/>
    <mergeCell ref="D42:D43"/>
    <mergeCell ref="F43:G43"/>
    <mergeCell ref="I43:J43"/>
    <mergeCell ref="L43:M43"/>
    <mergeCell ref="O43:P43"/>
    <mergeCell ref="U43:V43"/>
    <mergeCell ref="L49:M49"/>
    <mergeCell ref="O49:P49"/>
    <mergeCell ref="U49:V49"/>
    <mergeCell ref="F50:G50"/>
    <mergeCell ref="I50:J50"/>
    <mergeCell ref="L50:M50"/>
    <mergeCell ref="O50:P50"/>
    <mergeCell ref="U50:V50"/>
    <mergeCell ref="D46:D47"/>
    <mergeCell ref="F47:G47"/>
    <mergeCell ref="I47:J47"/>
    <mergeCell ref="L47:M47"/>
    <mergeCell ref="O47:P47"/>
    <mergeCell ref="U47:V47"/>
  </mergeCells>
  <conditionalFormatting sqref="D5:D14">
    <cfRule type="timePeriod" dxfId="237" priority="498" timePeriod="today">
      <formula>FLOOR(D5,1)=TODAY()</formula>
    </cfRule>
  </conditionalFormatting>
  <conditionalFormatting sqref="D16:D25">
    <cfRule type="timePeriod" dxfId="236" priority="497" timePeriod="today">
      <formula>FLOOR(D16,1)=TODAY()</formula>
    </cfRule>
  </conditionalFormatting>
  <conditionalFormatting sqref="D27:D36">
    <cfRule type="timePeriod" dxfId="235" priority="496" timePeriod="today">
      <formula>FLOOR(D27,1)=TODAY()</formula>
    </cfRule>
  </conditionalFormatting>
  <conditionalFormatting sqref="D38:D47">
    <cfRule type="timePeriod" dxfId="234" priority="495" timePeriod="today">
      <formula>FLOOR(D38,1)=TODAY()</formula>
    </cfRule>
  </conditionalFormatting>
  <conditionalFormatting sqref="R48:S48 T51">
    <cfRule type="duplicateValues" dxfId="233" priority="487"/>
  </conditionalFormatting>
  <conditionalFormatting sqref="A1:A47 B1:C3">
    <cfRule type="duplicateValues" dxfId="232" priority="307"/>
  </conditionalFormatting>
  <conditionalFormatting sqref="B46 B44 B42 B40 B38 B35 B33 B31 B29 B27 B24 B22 B20 B18 B16 B13 B11 B9 B7 B5">
    <cfRule type="duplicateValues" dxfId="231" priority="306"/>
  </conditionalFormatting>
  <conditionalFormatting sqref="C46 C44 C42 C40 C38 C35 C33 C31 C29 C27 C24 C22 C20 C18 C16 C13 C11 C9 C7 C5">
    <cfRule type="duplicateValues" dxfId="230" priority="305"/>
  </conditionalFormatting>
  <conditionalFormatting sqref="F7:G7">
    <cfRule type="containsBlanks" dxfId="229" priority="139">
      <formula>LEN(TRIM(F7))=0</formula>
    </cfRule>
  </conditionalFormatting>
  <conditionalFormatting sqref="F7:G7">
    <cfRule type="expression" dxfId="228" priority="138">
      <formula>SUM($F8:$U8)&gt;=(7/24)</formula>
    </cfRule>
  </conditionalFormatting>
  <conditionalFormatting sqref="F7:G7">
    <cfRule type="duplicateValues" dxfId="227" priority="137"/>
  </conditionalFormatting>
  <conditionalFormatting sqref="I7:J7">
    <cfRule type="containsBlanks" dxfId="226" priority="130">
      <formula>LEN(TRIM(I7))=0</formula>
    </cfRule>
  </conditionalFormatting>
  <conditionalFormatting sqref="I7:J7">
    <cfRule type="expression" dxfId="225" priority="129">
      <formula>SUM($F8:$U8)&gt;=(7/24)</formula>
    </cfRule>
  </conditionalFormatting>
  <conditionalFormatting sqref="I7:J7">
    <cfRule type="duplicateValues" dxfId="224" priority="128"/>
  </conditionalFormatting>
  <conditionalFormatting sqref="L7:M7">
    <cfRule type="containsBlanks" dxfId="223" priority="127">
      <formula>LEN(TRIM(L7))=0</formula>
    </cfRule>
  </conditionalFormatting>
  <conditionalFormatting sqref="L7:M7">
    <cfRule type="expression" dxfId="222" priority="126">
      <formula>SUM($F8:$U8)&gt;=(7/24)</formula>
    </cfRule>
  </conditionalFormatting>
  <conditionalFormatting sqref="L7:M7">
    <cfRule type="duplicateValues" dxfId="221" priority="125"/>
  </conditionalFormatting>
  <conditionalFormatting sqref="O7:P7">
    <cfRule type="containsBlanks" dxfId="220" priority="124">
      <formula>LEN(TRIM(O7))=0</formula>
    </cfRule>
  </conditionalFormatting>
  <conditionalFormatting sqref="O7:P7">
    <cfRule type="expression" dxfId="219" priority="123">
      <formula>SUM($F8:$U8)&gt;=(7/24)</formula>
    </cfRule>
  </conditionalFormatting>
  <conditionalFormatting sqref="O7:P7">
    <cfRule type="duplicateValues" dxfId="218" priority="122"/>
  </conditionalFormatting>
  <conditionalFormatting sqref="R7:S7">
    <cfRule type="containsBlanks" dxfId="217" priority="121">
      <formula>LEN(TRIM(R7))=0</formula>
    </cfRule>
  </conditionalFormatting>
  <conditionalFormatting sqref="R7:S7">
    <cfRule type="expression" dxfId="216" priority="120">
      <formula>SUM($F8:$U8)&gt;=(7/24)</formula>
    </cfRule>
  </conditionalFormatting>
  <conditionalFormatting sqref="R7:S7">
    <cfRule type="duplicateValues" dxfId="215" priority="119"/>
  </conditionalFormatting>
  <conditionalFormatting sqref="U7:V8">
    <cfRule type="containsBlanks" dxfId="214" priority="118">
      <formula>LEN(TRIM(U7))=0</formula>
    </cfRule>
  </conditionalFormatting>
  <conditionalFormatting sqref="U7:V8">
    <cfRule type="expression" dxfId="213" priority="117">
      <formula>SUM($F$8:$U$8)&gt;=(7/24)</formula>
    </cfRule>
  </conditionalFormatting>
  <conditionalFormatting sqref="U7:V7">
    <cfRule type="duplicateValues" dxfId="212" priority="116"/>
  </conditionalFormatting>
  <conditionalFormatting sqref="R8:S8">
    <cfRule type="containsBlanks" dxfId="211" priority="115">
      <formula>LEN(TRIM(R8))=0</formula>
    </cfRule>
  </conditionalFormatting>
  <conditionalFormatting sqref="R8:S8">
    <cfRule type="expression" dxfId="210" priority="114">
      <formula>SUM($F$8:$U$8)&gt;=(7/24)</formula>
    </cfRule>
  </conditionalFormatting>
  <conditionalFormatting sqref="O8:P8">
    <cfRule type="containsBlanks" dxfId="209" priority="113">
      <formula>LEN(TRIM(O8))=0</formula>
    </cfRule>
  </conditionalFormatting>
  <conditionalFormatting sqref="O8:P8">
    <cfRule type="expression" dxfId="208" priority="112">
      <formula>SUM($F$8:$U$8)&gt;=(7/24)</formula>
    </cfRule>
  </conditionalFormatting>
  <conditionalFormatting sqref="L8:M8">
    <cfRule type="containsBlanks" dxfId="207" priority="111">
      <formula>LEN(TRIM(L8))=0</formula>
    </cfRule>
  </conditionalFormatting>
  <conditionalFormatting sqref="L8:M8">
    <cfRule type="expression" dxfId="206" priority="110">
      <formula>SUM($F$8:$U$8)&gt;=(7/24)</formula>
    </cfRule>
  </conditionalFormatting>
  <conditionalFormatting sqref="I8:J8">
    <cfRule type="containsBlanks" dxfId="205" priority="109">
      <formula>LEN(TRIM(I8))=0</formula>
    </cfRule>
  </conditionalFormatting>
  <conditionalFormatting sqref="I8:J8">
    <cfRule type="expression" dxfId="204" priority="108">
      <formula>SUM($F$8:$U$8)&gt;=(7/24)</formula>
    </cfRule>
  </conditionalFormatting>
  <conditionalFormatting sqref="F8:G8">
    <cfRule type="containsBlanks" dxfId="203" priority="107">
      <formula>LEN(TRIM(F8))=0</formula>
    </cfRule>
  </conditionalFormatting>
  <conditionalFormatting sqref="F8:G8">
    <cfRule type="expression" dxfId="202" priority="106">
      <formula>SUM($F$8:$U$8)&gt;=(7/24)</formula>
    </cfRule>
  </conditionalFormatting>
  <conditionalFormatting sqref="F9:G9">
    <cfRule type="containsBlanks" dxfId="201" priority="105">
      <formula>LEN(TRIM(F9))=0</formula>
    </cfRule>
  </conditionalFormatting>
  <conditionalFormatting sqref="F9:G9">
    <cfRule type="expression" dxfId="200" priority="104">
      <formula>SUM($F10:$U10)&gt;=(7/24)</formula>
    </cfRule>
  </conditionalFormatting>
  <conditionalFormatting sqref="F9:G9">
    <cfRule type="duplicateValues" dxfId="199" priority="103"/>
  </conditionalFormatting>
  <conditionalFormatting sqref="F10:G10">
    <cfRule type="containsBlanks" dxfId="198" priority="102">
      <formula>LEN(TRIM(F10))=0</formula>
    </cfRule>
  </conditionalFormatting>
  <conditionalFormatting sqref="F10:G10">
    <cfRule type="expression" dxfId="197" priority="101">
      <formula>SUM($F10:$U10)&gt;=(7/24)</formula>
    </cfRule>
  </conditionalFormatting>
  <conditionalFormatting sqref="I9:J9">
    <cfRule type="containsBlanks" dxfId="196" priority="100">
      <formula>LEN(TRIM(I9))=0</formula>
    </cfRule>
  </conditionalFormatting>
  <conditionalFormatting sqref="I9:J9">
    <cfRule type="expression" dxfId="195" priority="99">
      <formula>SUM($F10:$U10)&gt;=(7/24)</formula>
    </cfRule>
  </conditionalFormatting>
  <conditionalFormatting sqref="I9:J9">
    <cfRule type="duplicateValues" dxfId="194" priority="98"/>
  </conditionalFormatting>
  <conditionalFormatting sqref="I10:J10">
    <cfRule type="containsBlanks" dxfId="193" priority="97">
      <formula>LEN(TRIM(I10))=0</formula>
    </cfRule>
  </conditionalFormatting>
  <conditionalFormatting sqref="I10:J10">
    <cfRule type="expression" dxfId="192" priority="96">
      <formula>SUM($F10:$U10)&gt;=(7/24)</formula>
    </cfRule>
  </conditionalFormatting>
  <conditionalFormatting sqref="L9:M9">
    <cfRule type="containsBlanks" dxfId="191" priority="95">
      <formula>LEN(TRIM(L9))=0</formula>
    </cfRule>
  </conditionalFormatting>
  <conditionalFormatting sqref="L9:M9">
    <cfRule type="expression" dxfId="190" priority="94">
      <formula>SUM($F10:$U10)&gt;=(7/24)</formula>
    </cfRule>
  </conditionalFormatting>
  <conditionalFormatting sqref="L9:M9">
    <cfRule type="duplicateValues" dxfId="189" priority="93"/>
  </conditionalFormatting>
  <conditionalFormatting sqref="L10:M10">
    <cfRule type="containsBlanks" dxfId="188" priority="92">
      <formula>LEN(TRIM(L10))=0</formula>
    </cfRule>
  </conditionalFormatting>
  <conditionalFormatting sqref="L10:M10">
    <cfRule type="expression" dxfId="187" priority="91">
      <formula>SUM($F10:$U10)&gt;=(7/24)</formula>
    </cfRule>
  </conditionalFormatting>
  <conditionalFormatting sqref="O9:P9">
    <cfRule type="containsBlanks" dxfId="186" priority="90">
      <formula>LEN(TRIM(O9))=0</formula>
    </cfRule>
  </conditionalFormatting>
  <conditionalFormatting sqref="O9:P9">
    <cfRule type="expression" dxfId="185" priority="89">
      <formula>SUM($F10:$U10)&gt;=(7/24)</formula>
    </cfRule>
  </conditionalFormatting>
  <conditionalFormatting sqref="O9:P9">
    <cfRule type="duplicateValues" dxfId="184" priority="88"/>
  </conditionalFormatting>
  <conditionalFormatting sqref="O10:P10">
    <cfRule type="containsBlanks" dxfId="183" priority="87">
      <formula>LEN(TRIM(O10))=0</formula>
    </cfRule>
  </conditionalFormatting>
  <conditionalFormatting sqref="O10:P10">
    <cfRule type="expression" dxfId="182" priority="86">
      <formula>SUM($F10:$U10)&gt;=(7/24)</formula>
    </cfRule>
  </conditionalFormatting>
  <conditionalFormatting sqref="R9:S9">
    <cfRule type="containsBlanks" dxfId="181" priority="85">
      <formula>LEN(TRIM(R9))=0</formula>
    </cfRule>
  </conditionalFormatting>
  <conditionalFormatting sqref="R9:S9">
    <cfRule type="expression" dxfId="180" priority="84">
      <formula>SUM($F10:$U10)&gt;=(7/24)</formula>
    </cfRule>
  </conditionalFormatting>
  <conditionalFormatting sqref="R9:S9">
    <cfRule type="duplicateValues" dxfId="179" priority="83"/>
  </conditionalFormatting>
  <conditionalFormatting sqref="R10:S10">
    <cfRule type="containsBlanks" dxfId="178" priority="82">
      <formula>LEN(TRIM(R10))=0</formula>
    </cfRule>
  </conditionalFormatting>
  <conditionalFormatting sqref="R10:S10">
    <cfRule type="expression" dxfId="177" priority="81">
      <formula>SUM($F10:$U10)&gt;=(7/24)</formula>
    </cfRule>
  </conditionalFormatting>
  <conditionalFormatting sqref="U9:V9">
    <cfRule type="containsBlanks" dxfId="176" priority="80">
      <formula>LEN(TRIM(U9))=0</formula>
    </cfRule>
  </conditionalFormatting>
  <conditionalFormatting sqref="U9:V9">
    <cfRule type="expression" dxfId="175" priority="79">
      <formula>SUM($F10:$U10)&gt;=(7/24)</formula>
    </cfRule>
  </conditionalFormatting>
  <conditionalFormatting sqref="U9:V9">
    <cfRule type="duplicateValues" dxfId="174" priority="78"/>
  </conditionalFormatting>
  <conditionalFormatting sqref="U10:V10">
    <cfRule type="containsBlanks" dxfId="173" priority="77">
      <formula>LEN(TRIM(U10))=0</formula>
    </cfRule>
  </conditionalFormatting>
  <conditionalFormatting sqref="U10:V10">
    <cfRule type="expression" dxfId="172" priority="76">
      <formula>SUM($F10:$U10)&gt;=(7/24)</formula>
    </cfRule>
  </conditionalFormatting>
  <conditionalFormatting sqref="U11:V11 R11:S11 O11:P11 L11:M11 I11:J11 F11:G11">
    <cfRule type="containsBlanks" dxfId="171" priority="75">
      <formula>LEN(TRIM(F11))=0</formula>
    </cfRule>
  </conditionalFormatting>
  <conditionalFormatting sqref="U11:V11 R11:S11 O11:P11 L11:M11 I11:J11 F11:G11">
    <cfRule type="expression" dxfId="170" priority="74">
      <formula>SUM($F12:$U12)&gt;=(7/24)</formula>
    </cfRule>
  </conditionalFormatting>
  <conditionalFormatting sqref="U11:V11 R11:S11 O11:P11 L11:M11 I11:J11 F11:G11">
    <cfRule type="duplicateValues" dxfId="169" priority="73"/>
  </conditionalFormatting>
  <conditionalFormatting sqref="U12:V12 R12:S12 O12:P12 L12:M12 I12:J12 F12:G12">
    <cfRule type="containsBlanks" dxfId="168" priority="72">
      <formula>LEN(TRIM(F12))=0</formula>
    </cfRule>
  </conditionalFormatting>
  <conditionalFormatting sqref="U12:V12 R12:S12 O12:P12 L12:M12 I12:J12 F12:G12">
    <cfRule type="expression" dxfId="167" priority="71">
      <formula>SUM($F12:$U12)&gt;=(7/24)</formula>
    </cfRule>
  </conditionalFormatting>
  <conditionalFormatting sqref="U5:V5 R5:S5 O5:P5 L5:M5 I5:J5 F5:G5">
    <cfRule type="containsBlanks" dxfId="166" priority="70">
      <formula>LEN(TRIM(F5))=0</formula>
    </cfRule>
  </conditionalFormatting>
  <conditionalFormatting sqref="U5:V5 R5:S5 O5:P5 L5:M5 I5:J5 F5:G5">
    <cfRule type="expression" dxfId="165" priority="69">
      <formula>SUM($F6:$U6)&gt;=(7/24)</formula>
    </cfRule>
  </conditionalFormatting>
  <conditionalFormatting sqref="U5:V5 R5:S5 O5:P5 L5:M5 I5:J5 F5:G5">
    <cfRule type="duplicateValues" dxfId="164" priority="68"/>
  </conditionalFormatting>
  <conditionalFormatting sqref="U6:V6 R6:S6 O6:P6 L6:M6 I6:J6 F6:G6">
    <cfRule type="containsBlanks" dxfId="163" priority="67">
      <formula>LEN(TRIM(F6))=0</formula>
    </cfRule>
  </conditionalFormatting>
  <conditionalFormatting sqref="U6:V6 R6:S6 O6:P6 L6:M6 I6:J6 F6:G6">
    <cfRule type="expression" dxfId="162" priority="66">
      <formula>SUM($F6:$U6)&gt;=(7/24)</formula>
    </cfRule>
  </conditionalFormatting>
  <conditionalFormatting sqref="U13:V13 R13:S13 O13:P13 L13:M13 I13:J13 F13:G13">
    <cfRule type="containsBlanks" dxfId="161" priority="65">
      <formula>LEN(TRIM(F13))=0</formula>
    </cfRule>
  </conditionalFormatting>
  <conditionalFormatting sqref="U13:V13 R13:S13 O13:P13 L13:M13 I13:J13 F13:G13">
    <cfRule type="expression" dxfId="160" priority="64">
      <formula>SUM($F14:$U14)&gt;=(7/24)</formula>
    </cfRule>
  </conditionalFormatting>
  <conditionalFormatting sqref="U13:V13 R13:S13 O13:P13 L13:M13 I13:J13 F13:G13">
    <cfRule type="duplicateValues" dxfId="159" priority="63"/>
  </conditionalFormatting>
  <conditionalFormatting sqref="U14:V14 R14:S14 O14:P14 L14:M14 I14:J14 F14:G14">
    <cfRule type="containsBlanks" dxfId="158" priority="62">
      <formula>LEN(TRIM(F14))=0</formula>
    </cfRule>
  </conditionalFormatting>
  <conditionalFormatting sqref="U14:V14 R14:S14 O14:P14 L14:M14 I14:J14 F14:G14">
    <cfRule type="expression" dxfId="157" priority="61">
      <formula>SUM($F14:$U14)&gt;=(7/24)</formula>
    </cfRule>
  </conditionalFormatting>
  <conditionalFormatting sqref="F16:G16">
    <cfRule type="containsBlanks" dxfId="156" priority="50">
      <formula>LEN(TRIM(F16))=0</formula>
    </cfRule>
  </conditionalFormatting>
  <conditionalFormatting sqref="F16:G16">
    <cfRule type="expression" dxfId="155" priority="49">
      <formula>SUM($F17:$U17)&gt;=(7/24)</formula>
    </cfRule>
  </conditionalFormatting>
  <conditionalFormatting sqref="F16:G16">
    <cfRule type="duplicateValues" dxfId="154" priority="48"/>
  </conditionalFormatting>
  <conditionalFormatting sqref="F17:G17">
    <cfRule type="containsBlanks" dxfId="153" priority="47">
      <formula>LEN(TRIM(F17))=0</formula>
    </cfRule>
  </conditionalFormatting>
  <conditionalFormatting sqref="F17:G17">
    <cfRule type="expression" dxfId="152" priority="46">
      <formula>SUM($F17:$U17)&gt;=(7/24)</formula>
    </cfRule>
  </conditionalFormatting>
  <conditionalFormatting sqref="U16:V16 R16:S16 O16:P16 L16:M16 I16:J16">
    <cfRule type="containsBlanks" dxfId="151" priority="45">
      <formula>LEN(TRIM(I16))=0</formula>
    </cfRule>
  </conditionalFormatting>
  <conditionalFormatting sqref="U16:V16 R16:S16 O16:P16 L16:M16 I16:J16">
    <cfRule type="expression" dxfId="150" priority="44">
      <formula>SUM($F17:$U17)&gt;=(7/24)</formula>
    </cfRule>
  </conditionalFormatting>
  <conditionalFormatting sqref="U16:V16 R16:S16 O16:P16 L16:M16 I16:J16">
    <cfRule type="duplicateValues" dxfId="149" priority="43"/>
  </conditionalFormatting>
  <conditionalFormatting sqref="U17:V17 R17:S17 O17:P17 L17:M17 I17:J17">
    <cfRule type="containsBlanks" dxfId="148" priority="42">
      <formula>LEN(TRIM(I17))=0</formula>
    </cfRule>
  </conditionalFormatting>
  <conditionalFormatting sqref="U17:V17 R17:S17 O17:P17 L17:M17 I17:J17">
    <cfRule type="expression" dxfId="147" priority="41">
      <formula>SUM($F17:$U17)&gt;=(7/24)</formula>
    </cfRule>
  </conditionalFormatting>
  <conditionalFormatting sqref="U18:V18 R18:S18 O18:P18 L18:M18 I18:J18 F18:G18">
    <cfRule type="containsBlanks" dxfId="146" priority="40">
      <formula>LEN(TRIM(F18))=0</formula>
    </cfRule>
  </conditionalFormatting>
  <conditionalFormatting sqref="U18:V18 R18:S18 O18:P18 L18:M18 I18:J18 F18:G18">
    <cfRule type="expression" dxfId="145" priority="39">
      <formula>SUM($F19:$U19)&gt;=(7/24)</formula>
    </cfRule>
  </conditionalFormatting>
  <conditionalFormatting sqref="U18:V18 R18:S18 O18:P18 L18:M18 I18:J18 F18:G18">
    <cfRule type="duplicateValues" dxfId="144" priority="38"/>
  </conditionalFormatting>
  <conditionalFormatting sqref="U19:V19 R19:S19 O19:P19 L19:M19 I19:J19 F19:G19">
    <cfRule type="containsBlanks" dxfId="143" priority="37">
      <formula>LEN(TRIM(F19))=0</formula>
    </cfRule>
  </conditionalFormatting>
  <conditionalFormatting sqref="U19:V19 R19:S19 O19:P19 L19:M19 I19:J19 F19:G19">
    <cfRule type="expression" dxfId="142" priority="36">
      <formula>SUM($F19:$U19)&gt;=(7/24)</formula>
    </cfRule>
  </conditionalFormatting>
  <conditionalFormatting sqref="U22:V22 U20:V20">
    <cfRule type="containsBlanks" dxfId="141" priority="35">
      <formula>LEN(TRIM(U20))=0</formula>
    </cfRule>
  </conditionalFormatting>
  <conditionalFormatting sqref="U22:V22 U20:V20">
    <cfRule type="expression" dxfId="140" priority="34">
      <formula>SUM($F21:$U21)&gt;=(7/24)</formula>
    </cfRule>
  </conditionalFormatting>
  <conditionalFormatting sqref="U23:V23 U21:V21">
    <cfRule type="containsBlanks" dxfId="139" priority="32">
      <formula>LEN(TRIM(U21))=0</formula>
    </cfRule>
  </conditionalFormatting>
  <conditionalFormatting sqref="U23:V23 U21:V21">
    <cfRule type="expression" dxfId="138" priority="31">
      <formula>SUM($F21:$U21)&gt;=(7/24)</formula>
    </cfRule>
  </conditionalFormatting>
  <conditionalFormatting sqref="F22:G22 F20:G20 I22:J22 I20:J20 L22:M22 L20:M20 O22:P22 O20:P20 R22:S22 R20:S20">
    <cfRule type="containsBlanks" dxfId="137" priority="30">
      <formula>LEN(TRIM(F20))=0</formula>
    </cfRule>
  </conditionalFormatting>
  <conditionalFormatting sqref="F22:G22 F20:G20 I22:J22 I20:J20 L22:M22 L20:M20 O22:P22 O20:P20 R22:S22 R20:S20">
    <cfRule type="expression" dxfId="136" priority="29">
      <formula>SUM($F21:$U21)&gt;=(7/24)</formula>
    </cfRule>
  </conditionalFormatting>
  <conditionalFormatting sqref="F22:U22">
    <cfRule type="duplicateValues" dxfId="135" priority="28"/>
  </conditionalFormatting>
  <conditionalFormatting sqref="F23:G23 F21:G21 I23:J23 I21:J21 L23:M23 L21:M21 O23:P23 O21:P21 R23:S23 R21:S21">
    <cfRule type="containsBlanks" dxfId="134" priority="27">
      <formula>LEN(TRIM(F21))=0</formula>
    </cfRule>
  </conditionalFormatting>
  <conditionalFormatting sqref="F23:G23 F21:G21 I23:J23 I21:J21 L23:M23 L21:M21 O23:P23 O21:P21 R23:S23 R21:S21">
    <cfRule type="expression" dxfId="133" priority="26">
      <formula>SUM($F21:$U21)&gt;=(7/24)</formula>
    </cfRule>
  </conditionalFormatting>
  <conditionalFormatting sqref="U24:V24 R24:S24 O24:P24 L24:M24 I24:J24 F24:G24">
    <cfRule type="containsBlanks" dxfId="132" priority="25">
      <formula>LEN(TRIM(F24))=0</formula>
    </cfRule>
  </conditionalFormatting>
  <conditionalFormatting sqref="U24:V24 R24:S24 O24:P24 L24:M24 I24:J24 F24:G24">
    <cfRule type="expression" dxfId="131" priority="24">
      <formula>SUM($F25:$U25)&gt;=(7/24)</formula>
    </cfRule>
  </conditionalFormatting>
  <conditionalFormatting sqref="U24:V24 R24:S24 O24:P24 L24:M24 I24:J24 F24:G24">
    <cfRule type="duplicateValues" dxfId="130" priority="23"/>
  </conditionalFormatting>
  <conditionalFormatting sqref="U25:V25 R25:S25 O25:P25 L25:M25 I25:J25 F25:G25">
    <cfRule type="containsBlanks" dxfId="129" priority="22">
      <formula>LEN(TRIM(F25))=0</formula>
    </cfRule>
  </conditionalFormatting>
  <conditionalFormatting sqref="U25:V25 R25:S25 O25:P25 L25:M25 I25:J25 F25:G25">
    <cfRule type="expression" dxfId="128" priority="21">
      <formula>SUM($F25:$U25)&gt;=(7/24)</formula>
    </cfRule>
  </conditionalFormatting>
  <conditionalFormatting sqref="U31:V31 R31:S31 O31:P31 L31:M31 I31:J31 F31:G31 F29:G29 I29:J29 L29:M29 O29:P29 R29:S29 U29:V29 U27:V27 R27:S27 O27:P27 L27:M27 I27:J27 F27:G27">
    <cfRule type="containsBlanks" dxfId="127" priority="20">
      <formula>LEN(TRIM(F27))=0</formula>
    </cfRule>
  </conditionalFormatting>
  <conditionalFormatting sqref="U31:V31 R31:S31 O31:P31 L31:M31 I31:J31 F31:G31 F29:G29 I29:J29 L29:M29 O29:P29 R29:S29 U29:V29 U27:V27 R27:S27 O27:P27 L27:M27 I27:J27 F27:G27">
    <cfRule type="expression" dxfId="126" priority="19">
      <formula>SUM($F28:$U28)&gt;=(7/24)</formula>
    </cfRule>
  </conditionalFormatting>
  <conditionalFormatting sqref="U31:V31 R31:S31 O31:P31 L31:M31 I31:J31 F31:G31 F29:G29 I29:J29 L29:M29 O29:P29 R29:S29 U29:V29 U27:V27 R27:S27 O27:P27 L27:M27 I27:J27 F27:G27">
    <cfRule type="duplicateValues" dxfId="125" priority="18"/>
  </conditionalFormatting>
  <conditionalFormatting sqref="U32:V32 R32:S32 O32:P32 L32:M32 I32:J32 F32:G32 F30:G30 I30:J30 L30:M30 O30:P30 R30:S30 U30:V30 U28:V28 R28:S28 O28:P28 L28:M28 I28:J28 F28:G28">
    <cfRule type="containsBlanks" dxfId="124" priority="17">
      <formula>LEN(TRIM(F28))=0</formula>
    </cfRule>
  </conditionalFormatting>
  <conditionalFormatting sqref="U32:V32 R32:S32 O32:P32 L32:M32 I32:J32 F32:G32 F30:G30 I30:J30 L30:M30 O30:P30 R30:S30 U30:V30 U28:V28 R28:S28 O28:P28 L28:M28 I28:J28 F28:G28">
    <cfRule type="expression" dxfId="123" priority="16">
      <formula>SUM($F28:$U28)&gt;=(7/24)</formula>
    </cfRule>
  </conditionalFormatting>
  <conditionalFormatting sqref="U35:V35 U33:V33 R35:S35 R33:S33 O35:P35 O33:P33 L35:M35 L33:M33 I35:J35 I33:J33 F35:G35 F33:G33">
    <cfRule type="containsBlanks" dxfId="122" priority="15">
      <formula>LEN(TRIM(F33))=0</formula>
    </cfRule>
  </conditionalFormatting>
  <conditionalFormatting sqref="U35:V35 U33:V33 R35:S35 R33:S33 O35:P35 O33:P33 L35:M35 L33:M33 I35:J35 I33:J33 F35:G35 F33:G33">
    <cfRule type="expression" dxfId="121" priority="14">
      <formula>SUM($F34:$U34)&gt;=(7/24)</formula>
    </cfRule>
  </conditionalFormatting>
  <conditionalFormatting sqref="U35:V35 U33:V33 R35:S35 R33:S33 O35:P35 O33:P33 L35:M35 L33:M33 I35:J35 I33:J33 F35:G35 F33:G33">
    <cfRule type="duplicateValues" dxfId="120" priority="13"/>
  </conditionalFormatting>
  <conditionalFormatting sqref="U36:V36 U34:V34 R36:S36 R34:S34 O36:P36 O34:P34 L36:M36 L34:M34 I36:J36 I34:J34 F36:G36 F34:G34">
    <cfRule type="containsBlanks" dxfId="119" priority="12">
      <formula>LEN(TRIM(F34))=0</formula>
    </cfRule>
  </conditionalFormatting>
  <conditionalFormatting sqref="U36:V36 U34:V34 R36:S36 R34:S34 O36:P36 O34:P34 L36:M36 L34:M34 I36:J36 I34:J34 F36:G36 F34:G34">
    <cfRule type="expression" dxfId="118" priority="11">
      <formula>SUM($F34:$U34)&gt;=(7/24)</formula>
    </cfRule>
  </conditionalFormatting>
  <conditionalFormatting sqref="O46:P46 O44:P44 O42:P42 O40:P40 O38:P38 L38:M38 L40:M40 L42:M42 L44:M44 L46:M46 I46:J46 I44:J44 I42:J42 I40:J40 I38:J38 F46:G46 F44:G44 F42:G42 F40:G40 F38:G38">
    <cfRule type="containsBlanks" dxfId="117" priority="10">
      <formula>LEN(TRIM(F38))=0</formula>
    </cfRule>
  </conditionalFormatting>
  <conditionalFormatting sqref="O46:P46 O44:P44 O42:P42 O40:P40 O38:P38 L38:M38 L40:M40 L42:M42 L44:M44 L46:M46 I46:J46 I44:J44 I42:J42 I40:J40 I38:J38 F46:G46 F44:G44 F42:G42 F40:G40 F38:G38">
    <cfRule type="expression" dxfId="116" priority="9">
      <formula>SUM($F39:$U39)&gt;=(7/24)</formula>
    </cfRule>
  </conditionalFormatting>
  <conditionalFormatting sqref="O46:P46 O44:P44 O42:P42 O40:P40 O38:P38 L38:M38 L40:M40 L42:M42 L44:M44 L46:M46 I46:J46 I44:J44 I42:J42 I40:J40 I38:J38 F46:G46 F44:G44 F42:G42 F40:G40 F38:G38">
    <cfRule type="duplicateValues" dxfId="115" priority="8"/>
  </conditionalFormatting>
  <conditionalFormatting sqref="O47:P47 O45:P45 O43:P43 O41:P41 O39:P39 L39:M39 L41:M41 L43:M43 L45:M45 L47:M47 I47:J47 I45:J45 I43:J43 I41:J41 I39:J39 F47:G47 F45:G45 F43:G43 F41:G41 F39:G39">
    <cfRule type="containsBlanks" dxfId="114" priority="7">
      <formula>LEN(TRIM(F39))=0</formula>
    </cfRule>
  </conditionalFormatting>
  <conditionalFormatting sqref="O47:P47 O45:P45 O43:P43 O41:P41 O39:P39 L39:M39 L41:M41 L43:M43 L45:M45 L47:M47 I47:J47 I45:J45 I43:J43 I41:J41 I39:J39 F47:G47 F45:G45 F43:G43 F41:G41 F39:G39">
    <cfRule type="expression" dxfId="113" priority="6">
      <formula>SUM($F39:$U39)&gt;=(7/24)</formula>
    </cfRule>
  </conditionalFormatting>
  <conditionalFormatting sqref="U38:V38 U40:V40 U42:V42 U44:V44 U46:V46 R46:S46 R44:S44 R42:S42 R40:S40 R38:S38">
    <cfRule type="containsBlanks" dxfId="112" priority="5">
      <formula>LEN(TRIM(R38))=0</formula>
    </cfRule>
  </conditionalFormatting>
  <conditionalFormatting sqref="U38:V38 U40:V40 U42:V42 U44:V44 U46:V46 R46:S46 R44:S44 R42:S42 R40:S40 R38:S38">
    <cfRule type="expression" dxfId="111" priority="4">
      <formula>SUM($F39:$U39)&gt;=(7/24)</formula>
    </cfRule>
  </conditionalFormatting>
  <conditionalFormatting sqref="U38:V38 U40:V40 U42:V42 U44:V44 U46:V46 R46:S46 R44:S44 R42:S42 R40:S40 R38:S38">
    <cfRule type="duplicateValues" dxfId="110" priority="3"/>
  </conditionalFormatting>
  <conditionalFormatting sqref="U39:V39 U41:V41 U43:V43 U45:V45 U47:V47 R47:S47 R45:S45 R43:S43 R41:S41 R39:S39">
    <cfRule type="containsBlanks" dxfId="109" priority="2">
      <formula>LEN(TRIM(R39))=0</formula>
    </cfRule>
  </conditionalFormatting>
  <conditionalFormatting sqref="U39:V39 U41:V41 U43:V43 U45:V45 U47:V47 R47:S47 R45:S45 R43:S43 R41:S41 R39:S39">
    <cfRule type="expression" dxfId="108" priority="1">
      <formula>SUM($F39:$U39)&gt;=(7/24)</formula>
    </cfRule>
  </conditionalFormatting>
  <pageMargins left="0.7" right="0.7" top="0.75" bottom="0.75" header="0.3" footer="0.3"/>
  <pageSetup paperSize="9" orientation="landscape" horizontalDpi="4294967293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43" id="{FE597EAB-129E-46C0-AF47-437ECB14FFC5}">
            <xm:f>SUM('Mai13'!$F$52,'Mai13'!$I$52,'Mai13'!$L$52,'Mai13'!$O$52,'Mai13'!$U$52,'Mai13'!$R$52)&gt;=(7/24)</xm:f>
            <x14:dxf>
              <font>
                <b/>
                <i val="0"/>
              </font>
              <fill>
                <gradientFill degree="90">
                  <stop position="0">
                    <color theme="9" tint="0.80001220740379042"/>
                  </stop>
                  <stop position="0.5">
                    <color theme="9" tint="0.40000610370189521"/>
                  </stop>
                  <stop position="1">
                    <color theme="9" tint="0.80001220740379042"/>
                  </stop>
                </gradientFill>
              </fill>
            </x14:dxf>
          </x14:cfRule>
          <xm:sqref>T51:T52 R48:S48</xm:sqref>
        </x14:conditionalFormatting>
        <x14:conditionalFormatting xmlns:xm="http://schemas.microsoft.com/office/excel/2006/main">
          <x14:cfRule type="expression" priority="425" id="{35687FF6-832C-4AC2-B69D-BC06D66504DB}">
            <xm:f>SUM('Mai13'!$F$52,'Mai13'!$I$52,'Mai13'!$L$52,'Mai13'!$O$52,'Mai13'!$U$52)&gt;=(7/24)</xm:f>
            <x14:dxf>
              <font>
                <b/>
                <i val="0"/>
              </font>
              <fill>
                <gradientFill degree="90">
                  <stop position="0">
                    <color theme="9" tint="0.80001220740379042"/>
                  </stop>
                  <stop position="0.5">
                    <color theme="9" tint="0.40000610370189521"/>
                  </stop>
                  <stop position="1">
                    <color theme="9" tint="0.80001220740379042"/>
                  </stop>
                </gradientFill>
              </fill>
            </x14:dxf>
          </x14:cfRule>
          <xm:sqref>T52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/>
  <dimension ref="A1:Z84"/>
  <sheetViews>
    <sheetView topLeftCell="D1" zoomScale="80" zoomScaleNormal="80" workbookViewId="0">
      <pane ySplit="3" topLeftCell="A57" activePane="bottomLeft" state="frozen"/>
      <selection activeCell="D1" sqref="D1"/>
      <selection pane="bottomLeft" activeCell="X66" sqref="X66"/>
    </sheetView>
  </sheetViews>
  <sheetFormatPr baseColWidth="10" defaultRowHeight="15" x14ac:dyDescent="0.25"/>
  <cols>
    <col min="1" max="3" width="0" style="87" hidden="1" customWidth="1"/>
    <col min="4" max="4" width="15.140625" customWidth="1"/>
    <col min="5" max="5" width="1.7109375" customWidth="1"/>
    <col min="6" max="7" width="7.7109375" customWidth="1"/>
    <col min="8" max="8" width="1.7109375" customWidth="1"/>
    <col min="9" max="10" width="7.7109375" customWidth="1"/>
    <col min="11" max="11" width="1.7109375" customWidth="1"/>
    <col min="12" max="13" width="7.7109375" customWidth="1"/>
    <col min="14" max="14" width="1.7109375" customWidth="1"/>
    <col min="15" max="16" width="7.7109375" customWidth="1"/>
    <col min="17" max="17" width="1.7109375" customWidth="1"/>
    <col min="18" max="19" width="7.7109375" style="97" customWidth="1"/>
    <col min="20" max="20" width="1.7109375" style="87" customWidth="1"/>
    <col min="21" max="22" width="7.7109375" customWidth="1"/>
    <col min="23" max="23" width="17.140625" customWidth="1"/>
    <col min="24" max="24" width="12.85546875" customWidth="1"/>
    <col min="25" max="25" width="13.7109375" customWidth="1"/>
    <col min="26" max="26" width="18.28515625" customWidth="1"/>
  </cols>
  <sheetData>
    <row r="1" spans="1:26" ht="20.25" customHeight="1" x14ac:dyDescent="0.25">
      <c r="A1" s="101" t="str">
        <f t="shared" ref="A1:A2" si="0">IF(F1="","",ROW())</f>
        <v/>
      </c>
      <c r="B1" s="126" t="str">
        <f t="shared" ref="B1:B53" si="1">IF(O1="","",ROW())</f>
        <v/>
      </c>
      <c r="C1" s="126" t="str">
        <f t="shared" ref="C1:C2" si="2">IF(U1="","",ROW())</f>
        <v/>
      </c>
      <c r="D1" s="127">
        <v>41456</v>
      </c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35"/>
      <c r="X1" s="35"/>
      <c r="Y1" s="35"/>
      <c r="Z1" s="35"/>
    </row>
    <row r="2" spans="1:26" ht="4.5" customHeight="1" x14ac:dyDescent="0.25">
      <c r="A2" s="101" t="str">
        <f t="shared" si="0"/>
        <v/>
      </c>
      <c r="B2" s="126" t="str">
        <f t="shared" si="1"/>
        <v/>
      </c>
      <c r="C2" s="126" t="str">
        <f t="shared" si="2"/>
        <v/>
      </c>
      <c r="D2" s="8"/>
      <c r="E2" s="37"/>
      <c r="F2" s="8"/>
      <c r="G2" s="8"/>
      <c r="H2" s="37"/>
      <c r="I2" s="8"/>
      <c r="J2" s="8"/>
      <c r="K2" s="37"/>
      <c r="L2" s="8"/>
      <c r="M2" s="8"/>
      <c r="N2" s="37"/>
      <c r="O2" s="8"/>
      <c r="P2" s="35"/>
      <c r="Q2" s="37"/>
      <c r="R2" s="92"/>
      <c r="S2" s="92"/>
      <c r="T2" s="92"/>
      <c r="U2" s="35"/>
      <c r="V2" s="35"/>
      <c r="W2" s="35"/>
      <c r="X2" s="35"/>
      <c r="Y2" s="35"/>
      <c r="Z2" s="35"/>
    </row>
    <row r="3" spans="1:26" s="51" customFormat="1" ht="15.75" x14ac:dyDescent="0.2">
      <c r="A3" s="101">
        <f>IF(F3="","",ROW())</f>
        <v>3</v>
      </c>
      <c r="B3" s="126">
        <f>IF(O3="","",ROW())</f>
        <v>3</v>
      </c>
      <c r="C3" s="126">
        <f>IF(U3="","",ROW())</f>
        <v>3</v>
      </c>
      <c r="D3" s="49"/>
      <c r="E3" s="50"/>
      <c r="F3" s="133" t="s">
        <v>0</v>
      </c>
      <c r="G3" s="134"/>
      <c r="H3" s="50"/>
      <c r="I3" s="133" t="s">
        <v>1</v>
      </c>
      <c r="J3" s="134"/>
      <c r="K3" s="50"/>
      <c r="L3" s="133" t="s">
        <v>2</v>
      </c>
      <c r="M3" s="134"/>
      <c r="N3" s="50"/>
      <c r="O3" s="133" t="s">
        <v>14</v>
      </c>
      <c r="P3" s="134"/>
      <c r="Q3" s="50"/>
      <c r="R3" s="151" t="s">
        <v>15</v>
      </c>
      <c r="S3" s="151"/>
      <c r="T3" s="96"/>
      <c r="U3" s="133" t="s">
        <v>10</v>
      </c>
      <c r="V3" s="134"/>
    </row>
    <row r="4" spans="1:26" ht="4.5" customHeight="1" thickBot="1" x14ac:dyDescent="0.3">
      <c r="A4" s="126" t="str">
        <f t="shared" ref="A4:A53" si="3">IF(F4="","",ROW())</f>
        <v/>
      </c>
      <c r="B4" s="126" t="str">
        <f t="shared" si="1"/>
        <v/>
      </c>
      <c r="C4" s="126" t="str">
        <f t="shared" ref="C4:C53" si="4">IF(U4="","",ROW())</f>
        <v/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35"/>
      <c r="Q4" s="12"/>
      <c r="R4" s="89"/>
      <c r="S4" s="89"/>
      <c r="T4" s="89"/>
      <c r="U4" s="35"/>
      <c r="V4" s="35"/>
      <c r="W4" s="35"/>
      <c r="X4" s="35"/>
      <c r="Y4" s="35"/>
      <c r="Z4" s="35"/>
    </row>
    <row r="5" spans="1:26" ht="14.45" customHeight="1" x14ac:dyDescent="0.25">
      <c r="A5" s="126" t="str">
        <f t="shared" si="3"/>
        <v/>
      </c>
      <c r="B5" s="126" t="str">
        <f t="shared" si="1"/>
        <v/>
      </c>
      <c r="C5" s="126" t="str">
        <f t="shared" si="4"/>
        <v/>
      </c>
      <c r="D5" s="149">
        <v>41456</v>
      </c>
      <c r="E5" s="34"/>
      <c r="F5" s="123"/>
      <c r="G5" s="125"/>
      <c r="H5" s="34"/>
      <c r="I5" s="123"/>
      <c r="J5" s="125"/>
      <c r="K5" s="34"/>
      <c r="L5" s="123"/>
      <c r="M5" s="125"/>
      <c r="N5" s="34"/>
      <c r="O5" s="123"/>
      <c r="P5" s="125"/>
      <c r="Q5" s="34"/>
      <c r="R5" s="123"/>
      <c r="S5" s="125"/>
      <c r="T5" s="91"/>
      <c r="U5" s="123"/>
      <c r="V5" s="125"/>
      <c r="W5" s="35"/>
      <c r="X5" s="35"/>
      <c r="Y5" s="35"/>
      <c r="Z5" s="35"/>
    </row>
    <row r="6" spans="1:26" ht="14.45" customHeight="1" thickBot="1" x14ac:dyDescent="0.3">
      <c r="A6" s="126"/>
      <c r="B6" s="126"/>
      <c r="C6" s="126"/>
      <c r="D6" s="150"/>
      <c r="E6" s="34"/>
      <c r="F6" s="128" t="str">
        <f>IF(F5=0,"",MOD(G5,F5))</f>
        <v/>
      </c>
      <c r="G6" s="129"/>
      <c r="H6" s="42"/>
      <c r="I6" s="128" t="str">
        <f>IF(I5=0,"",MOD(J5,I5))</f>
        <v/>
      </c>
      <c r="J6" s="129"/>
      <c r="K6" s="42"/>
      <c r="L6" s="128" t="str">
        <f>IF(L5=0,"",MOD(M5,L5))</f>
        <v/>
      </c>
      <c r="M6" s="129"/>
      <c r="N6" s="42"/>
      <c r="O6" s="128" t="str">
        <f>IF(O5=0,"",MOD(P5,O5))</f>
        <v/>
      </c>
      <c r="P6" s="129"/>
      <c r="Q6" s="42"/>
      <c r="R6" s="128" t="str">
        <f>IF(R5=0,"",MOD(S5,R5))</f>
        <v/>
      </c>
      <c r="S6" s="129"/>
      <c r="T6" s="95"/>
      <c r="U6" s="128" t="str">
        <f>IF(U5=0,"",MOD(V5,U5))</f>
        <v/>
      </c>
      <c r="V6" s="129"/>
      <c r="W6" s="35"/>
      <c r="X6" s="35"/>
      <c r="Y6" s="35"/>
      <c r="Z6" s="35"/>
    </row>
    <row r="7" spans="1:26" ht="14.45" customHeight="1" x14ac:dyDescent="0.25">
      <c r="A7" s="126" t="str">
        <f t="shared" si="3"/>
        <v/>
      </c>
      <c r="B7" s="126" t="str">
        <f t="shared" si="1"/>
        <v/>
      </c>
      <c r="C7" s="126" t="str">
        <f t="shared" si="4"/>
        <v/>
      </c>
      <c r="D7" s="149">
        <v>41457</v>
      </c>
      <c r="E7" s="34"/>
      <c r="F7" s="123"/>
      <c r="G7" s="125"/>
      <c r="H7" s="34"/>
      <c r="I7" s="123"/>
      <c r="J7" s="125"/>
      <c r="K7" s="34"/>
      <c r="L7" s="123"/>
      <c r="M7" s="125"/>
      <c r="N7" s="34"/>
      <c r="O7" s="123"/>
      <c r="P7" s="125"/>
      <c r="Q7" s="34"/>
      <c r="R7" s="123"/>
      <c r="S7" s="125"/>
      <c r="T7" s="91"/>
      <c r="U7" s="123"/>
      <c r="V7" s="125"/>
      <c r="W7" s="35"/>
      <c r="X7" s="35"/>
      <c r="Y7" s="35"/>
      <c r="Z7" s="35"/>
    </row>
    <row r="8" spans="1:26" ht="14.45" customHeight="1" thickBot="1" x14ac:dyDescent="0.3">
      <c r="A8" s="126"/>
      <c r="B8" s="126"/>
      <c r="C8" s="126"/>
      <c r="D8" s="150"/>
      <c r="E8" s="34"/>
      <c r="F8" s="128" t="str">
        <f>IF(F7=0,"",MOD(G7,F7))</f>
        <v/>
      </c>
      <c r="G8" s="129"/>
      <c r="H8" s="42"/>
      <c r="I8" s="128" t="str">
        <f>IF(I7=0,"",MOD(J7,I7))</f>
        <v/>
      </c>
      <c r="J8" s="129"/>
      <c r="K8" s="42"/>
      <c r="L8" s="128" t="str">
        <f>IF(L7=0,"",MOD(M7,L7))</f>
        <v/>
      </c>
      <c r="M8" s="129"/>
      <c r="N8" s="42"/>
      <c r="O8" s="128" t="str">
        <f>IF(O7=0,"",MOD(P7,O7))</f>
        <v/>
      </c>
      <c r="P8" s="129"/>
      <c r="Q8" s="42"/>
      <c r="R8" s="128" t="str">
        <f>IF(R7=0,"",MOD(S7,R7))</f>
        <v/>
      </c>
      <c r="S8" s="129"/>
      <c r="T8" s="95"/>
      <c r="U8" s="128" t="str">
        <f>IF(U7=0,"",MOD(V7,U7))</f>
        <v/>
      </c>
      <c r="V8" s="129"/>
      <c r="W8" s="35"/>
      <c r="X8" s="35"/>
      <c r="Y8" s="35"/>
      <c r="Z8" s="35"/>
    </row>
    <row r="9" spans="1:26" ht="14.45" customHeight="1" x14ac:dyDescent="0.25">
      <c r="A9" s="126" t="str">
        <f t="shared" si="3"/>
        <v/>
      </c>
      <c r="B9" s="126" t="str">
        <f t="shared" si="1"/>
        <v/>
      </c>
      <c r="C9" s="126" t="str">
        <f t="shared" si="4"/>
        <v/>
      </c>
      <c r="D9" s="149">
        <v>41458</v>
      </c>
      <c r="E9" s="34"/>
      <c r="F9" s="123"/>
      <c r="G9" s="125"/>
      <c r="H9" s="34"/>
      <c r="I9" s="123"/>
      <c r="J9" s="125"/>
      <c r="K9" s="34"/>
      <c r="L9" s="123"/>
      <c r="M9" s="125"/>
      <c r="N9" s="34"/>
      <c r="O9" s="123"/>
      <c r="P9" s="125"/>
      <c r="Q9" s="34"/>
      <c r="R9" s="123"/>
      <c r="S9" s="125"/>
      <c r="T9" s="91"/>
      <c r="U9" s="123"/>
      <c r="V9" s="125"/>
      <c r="W9" s="35"/>
      <c r="X9" s="35"/>
      <c r="Y9" s="35"/>
      <c r="Z9" s="35"/>
    </row>
    <row r="10" spans="1:26" ht="14.45" customHeight="1" thickBot="1" x14ac:dyDescent="0.3">
      <c r="A10" s="126"/>
      <c r="B10" s="126"/>
      <c r="C10" s="126"/>
      <c r="D10" s="150"/>
      <c r="E10" s="34"/>
      <c r="F10" s="128" t="str">
        <f>IF(F9=0,"",MOD(G9,F9))</f>
        <v/>
      </c>
      <c r="G10" s="129"/>
      <c r="H10" s="42"/>
      <c r="I10" s="128" t="str">
        <f>IF(I9=0,"",MOD(J9,I9))</f>
        <v/>
      </c>
      <c r="J10" s="129"/>
      <c r="K10" s="42"/>
      <c r="L10" s="128" t="str">
        <f>IF(L9=0,"",MOD(M9,L9))</f>
        <v/>
      </c>
      <c r="M10" s="129"/>
      <c r="N10" s="42"/>
      <c r="O10" s="128" t="str">
        <f>IF(O9=0,"",MOD(P9,O9))</f>
        <v/>
      </c>
      <c r="P10" s="129"/>
      <c r="Q10" s="42"/>
      <c r="R10" s="128" t="str">
        <f>IF(R9=0,"",MOD(S9,R9))</f>
        <v/>
      </c>
      <c r="S10" s="129"/>
      <c r="T10" s="95"/>
      <c r="U10" s="128" t="str">
        <f>IF(U9=0,"",MOD(V9,U9))</f>
        <v/>
      </c>
      <c r="V10" s="129"/>
      <c r="W10" s="35"/>
      <c r="X10" s="35"/>
      <c r="Y10" s="35"/>
      <c r="Z10" s="35"/>
    </row>
    <row r="11" spans="1:26" ht="14.45" customHeight="1" x14ac:dyDescent="0.25">
      <c r="A11" s="126" t="str">
        <f t="shared" si="3"/>
        <v/>
      </c>
      <c r="B11" s="126" t="str">
        <f t="shared" si="1"/>
        <v/>
      </c>
      <c r="C11" s="126" t="str">
        <f t="shared" si="4"/>
        <v/>
      </c>
      <c r="D11" s="149">
        <v>41459</v>
      </c>
      <c r="E11" s="34"/>
      <c r="F11" s="123"/>
      <c r="G11" s="125"/>
      <c r="H11" s="34"/>
      <c r="I11" s="123"/>
      <c r="J11" s="125"/>
      <c r="K11" s="34"/>
      <c r="L11" s="123"/>
      <c r="M11" s="125"/>
      <c r="N11" s="34"/>
      <c r="O11" s="123"/>
      <c r="P11" s="125"/>
      <c r="Q11" s="34"/>
      <c r="R11" s="123"/>
      <c r="S11" s="125"/>
      <c r="T11" s="91"/>
      <c r="U11" s="123"/>
      <c r="V11" s="125"/>
      <c r="W11" s="35"/>
      <c r="X11" s="35"/>
      <c r="Y11" s="35"/>
      <c r="Z11" s="35"/>
    </row>
    <row r="12" spans="1:26" ht="14.45" customHeight="1" thickBot="1" x14ac:dyDescent="0.3">
      <c r="A12" s="126"/>
      <c r="B12" s="126"/>
      <c r="C12" s="126"/>
      <c r="D12" s="150"/>
      <c r="E12" s="34"/>
      <c r="F12" s="128" t="str">
        <f>IF(F11=0,"",MOD(G11,F11))</f>
        <v/>
      </c>
      <c r="G12" s="129"/>
      <c r="H12" s="42"/>
      <c r="I12" s="128" t="str">
        <f>IF(I11=0,"",MOD(J11,I11))</f>
        <v/>
      </c>
      <c r="J12" s="129"/>
      <c r="K12" s="42"/>
      <c r="L12" s="128" t="str">
        <f>IF(L11=0,"",MOD(M11,L11))</f>
        <v/>
      </c>
      <c r="M12" s="129"/>
      <c r="N12" s="42"/>
      <c r="O12" s="128" t="str">
        <f>IF(O11=0,"",MOD(P11,O11))</f>
        <v/>
      </c>
      <c r="P12" s="129"/>
      <c r="Q12" s="42"/>
      <c r="R12" s="128" t="str">
        <f>IF(R11=0,"",MOD(S11,R11))</f>
        <v/>
      </c>
      <c r="S12" s="129"/>
      <c r="T12" s="95"/>
      <c r="U12" s="128" t="str">
        <f>IF(U11=0,"",MOD(V11,U11))</f>
        <v/>
      </c>
      <c r="V12" s="129"/>
      <c r="W12" s="35"/>
      <c r="X12" s="35"/>
      <c r="Y12" s="35"/>
      <c r="Z12" s="35"/>
    </row>
    <row r="13" spans="1:26" ht="14.45" customHeight="1" x14ac:dyDescent="0.25">
      <c r="A13" s="126" t="str">
        <f t="shared" si="3"/>
        <v/>
      </c>
      <c r="B13" s="126" t="str">
        <f t="shared" si="1"/>
        <v/>
      </c>
      <c r="C13" s="126" t="str">
        <f t="shared" si="4"/>
        <v/>
      </c>
      <c r="D13" s="149">
        <v>41460</v>
      </c>
      <c r="E13" s="34"/>
      <c r="F13" s="123"/>
      <c r="G13" s="125"/>
      <c r="H13" s="34"/>
      <c r="I13" s="123"/>
      <c r="J13" s="125"/>
      <c r="K13" s="34"/>
      <c r="L13" s="123"/>
      <c r="M13" s="125"/>
      <c r="N13" s="34"/>
      <c r="O13" s="123"/>
      <c r="P13" s="125"/>
      <c r="Q13" s="34"/>
      <c r="R13" s="123"/>
      <c r="S13" s="125"/>
      <c r="T13" s="91"/>
      <c r="U13" s="123"/>
      <c r="V13" s="125"/>
      <c r="W13" s="35"/>
      <c r="X13" s="35"/>
      <c r="Y13" s="35"/>
      <c r="Z13" s="35"/>
    </row>
    <row r="14" spans="1:26" ht="14.45" customHeight="1" thickBot="1" x14ac:dyDescent="0.3">
      <c r="A14" s="126"/>
      <c r="B14" s="126"/>
      <c r="C14" s="126"/>
      <c r="D14" s="150"/>
      <c r="E14" s="34"/>
      <c r="F14" s="128" t="str">
        <f>IF(F13=0,"",MOD(G13,F13))</f>
        <v/>
      </c>
      <c r="G14" s="129"/>
      <c r="H14" s="42"/>
      <c r="I14" s="128" t="str">
        <f>IF(I13=0,"",MOD(J13,I13))</f>
        <v/>
      </c>
      <c r="J14" s="129"/>
      <c r="K14" s="42"/>
      <c r="L14" s="128" t="str">
        <f>IF(L13=0,"",MOD(M13,L13))</f>
        <v/>
      </c>
      <c r="M14" s="129"/>
      <c r="N14" s="42"/>
      <c r="O14" s="128" t="str">
        <f>IF(O13=0,"",MOD(P13,O13))</f>
        <v/>
      </c>
      <c r="P14" s="129"/>
      <c r="Q14" s="42"/>
      <c r="R14" s="128" t="str">
        <f>IF(R13=0,"",MOD(S13,R13))</f>
        <v/>
      </c>
      <c r="S14" s="129"/>
      <c r="T14" s="95"/>
      <c r="U14" s="128" t="str">
        <f>IF(U13=0,"",MOD(V13,U13))</f>
        <v/>
      </c>
      <c r="V14" s="129"/>
      <c r="W14" s="35"/>
      <c r="X14" s="35"/>
      <c r="Y14" s="35"/>
      <c r="Z14" s="35"/>
    </row>
    <row r="15" spans="1:26" ht="7.5" customHeight="1" thickBot="1" x14ac:dyDescent="0.3">
      <c r="A15" s="126" t="str">
        <f t="shared" si="3"/>
        <v/>
      </c>
      <c r="B15" s="126" t="str">
        <f t="shared" si="1"/>
        <v/>
      </c>
      <c r="C15" s="126" t="str">
        <f t="shared" si="4"/>
        <v/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U15" s="35"/>
      <c r="V15" s="35"/>
      <c r="W15" s="35"/>
      <c r="X15" s="35"/>
      <c r="Y15" s="35"/>
      <c r="Z15" s="35"/>
    </row>
    <row r="16" spans="1:26" ht="14.45" customHeight="1" x14ac:dyDescent="0.25">
      <c r="A16" s="126" t="str">
        <f t="shared" si="3"/>
        <v/>
      </c>
      <c r="B16" s="126" t="str">
        <f t="shared" si="1"/>
        <v/>
      </c>
      <c r="C16" s="126" t="str">
        <f t="shared" si="4"/>
        <v/>
      </c>
      <c r="D16" s="149">
        <v>41463</v>
      </c>
      <c r="E16" s="34"/>
      <c r="F16" s="123"/>
      <c r="G16" s="125"/>
      <c r="H16" s="34"/>
      <c r="I16" s="123"/>
      <c r="J16" s="125"/>
      <c r="K16" s="34"/>
      <c r="L16" s="123"/>
      <c r="M16" s="125"/>
      <c r="N16" s="34"/>
      <c r="O16" s="123"/>
      <c r="P16" s="125"/>
      <c r="Q16" s="34"/>
      <c r="R16" s="123"/>
      <c r="S16" s="125"/>
      <c r="T16" s="91"/>
      <c r="U16" s="123"/>
      <c r="V16" s="125"/>
      <c r="W16" s="35"/>
      <c r="X16" s="35"/>
      <c r="Y16" s="35"/>
      <c r="Z16" s="35"/>
    </row>
    <row r="17" spans="1:26" ht="14.45" customHeight="1" thickBot="1" x14ac:dyDescent="0.3">
      <c r="A17" s="126"/>
      <c r="B17" s="126"/>
      <c r="C17" s="126"/>
      <c r="D17" s="150"/>
      <c r="E17" s="34"/>
      <c r="F17" s="128" t="str">
        <f>IF(F16=0,"",MOD(G16,F16))</f>
        <v/>
      </c>
      <c r="G17" s="129"/>
      <c r="H17" s="42"/>
      <c r="I17" s="128" t="str">
        <f>IF(I16=0,"",MOD(J16,I16))</f>
        <v/>
      </c>
      <c r="J17" s="129"/>
      <c r="K17" s="42"/>
      <c r="L17" s="128" t="str">
        <f>IF(L16=0,"",MOD(M16,L16))</f>
        <v/>
      </c>
      <c r="M17" s="129"/>
      <c r="N17" s="42"/>
      <c r="O17" s="128" t="str">
        <f>IF(O16=0,"",MOD(P16,O16))</f>
        <v/>
      </c>
      <c r="P17" s="129"/>
      <c r="Q17" s="42"/>
      <c r="R17" s="128" t="str">
        <f>IF(R16=0,"",MOD(S16,R16))</f>
        <v/>
      </c>
      <c r="S17" s="129"/>
      <c r="T17" s="95"/>
      <c r="U17" s="128" t="str">
        <f>IF(U16=0,"",MOD(V16,U16))</f>
        <v/>
      </c>
      <c r="V17" s="129"/>
      <c r="W17" s="35"/>
      <c r="X17" s="35"/>
      <c r="Y17" s="35"/>
      <c r="Z17" s="35"/>
    </row>
    <row r="18" spans="1:26" ht="14.45" customHeight="1" x14ac:dyDescent="0.25">
      <c r="A18" s="126" t="str">
        <f t="shared" si="3"/>
        <v/>
      </c>
      <c r="B18" s="126" t="str">
        <f t="shared" si="1"/>
        <v/>
      </c>
      <c r="C18" s="126" t="str">
        <f t="shared" si="4"/>
        <v/>
      </c>
      <c r="D18" s="149">
        <v>41464</v>
      </c>
      <c r="E18" s="34"/>
      <c r="F18" s="123"/>
      <c r="G18" s="125"/>
      <c r="H18" s="34"/>
      <c r="I18" s="123"/>
      <c r="J18" s="125"/>
      <c r="K18" s="34"/>
      <c r="L18" s="123"/>
      <c r="M18" s="125"/>
      <c r="N18" s="34"/>
      <c r="O18" s="123"/>
      <c r="P18" s="125"/>
      <c r="Q18" s="34"/>
      <c r="R18" s="123"/>
      <c r="S18" s="125"/>
      <c r="T18" s="91"/>
      <c r="U18" s="123"/>
      <c r="V18" s="125"/>
      <c r="W18" s="35"/>
      <c r="X18" s="35"/>
      <c r="Y18" s="35"/>
      <c r="Z18" s="35"/>
    </row>
    <row r="19" spans="1:26" ht="14.45" customHeight="1" thickBot="1" x14ac:dyDescent="0.3">
      <c r="A19" s="126"/>
      <c r="B19" s="126"/>
      <c r="C19" s="126"/>
      <c r="D19" s="150"/>
      <c r="E19" s="34"/>
      <c r="F19" s="128" t="str">
        <f>IF(F18=0,"",MOD(G18,F18))</f>
        <v/>
      </c>
      <c r="G19" s="129"/>
      <c r="H19" s="42"/>
      <c r="I19" s="128" t="str">
        <f>IF(I18=0,"",MOD(J18,I18))</f>
        <v/>
      </c>
      <c r="J19" s="129"/>
      <c r="K19" s="42"/>
      <c r="L19" s="128" t="str">
        <f>IF(L18=0,"",MOD(M18,L18))</f>
        <v/>
      </c>
      <c r="M19" s="129"/>
      <c r="N19" s="42"/>
      <c r="O19" s="128" t="str">
        <f>IF(O18=0,"",MOD(P18,O18))</f>
        <v/>
      </c>
      <c r="P19" s="129"/>
      <c r="Q19" s="42"/>
      <c r="R19" s="128" t="str">
        <f>IF(R18=0,"",MOD(S18,R18))</f>
        <v/>
      </c>
      <c r="S19" s="129"/>
      <c r="T19" s="95"/>
      <c r="U19" s="128" t="str">
        <f>IF(U18=0,"",MOD(V18,U18))</f>
        <v/>
      </c>
      <c r="V19" s="129"/>
      <c r="W19" s="35"/>
      <c r="X19" s="35"/>
      <c r="Y19" s="35"/>
      <c r="Z19" s="35"/>
    </row>
    <row r="20" spans="1:26" ht="14.45" customHeight="1" x14ac:dyDescent="0.25">
      <c r="A20" s="126" t="str">
        <f t="shared" si="3"/>
        <v/>
      </c>
      <c r="B20" s="126" t="str">
        <f t="shared" si="1"/>
        <v/>
      </c>
      <c r="C20" s="126" t="str">
        <f t="shared" si="4"/>
        <v/>
      </c>
      <c r="D20" s="149">
        <v>41465</v>
      </c>
      <c r="E20" s="34"/>
      <c r="F20" s="123"/>
      <c r="G20" s="125"/>
      <c r="H20" s="34"/>
      <c r="I20" s="123"/>
      <c r="J20" s="125"/>
      <c r="K20" s="34"/>
      <c r="L20" s="123"/>
      <c r="M20" s="125"/>
      <c r="N20" s="34"/>
      <c r="O20" s="123"/>
      <c r="P20" s="125"/>
      <c r="Q20" s="34"/>
      <c r="R20" s="123"/>
      <c r="S20" s="125"/>
      <c r="T20" s="91"/>
      <c r="U20" s="123"/>
      <c r="V20" s="125"/>
      <c r="W20" s="35"/>
      <c r="X20" s="35"/>
      <c r="Y20" s="35"/>
      <c r="Z20" s="35"/>
    </row>
    <row r="21" spans="1:26" ht="14.45" customHeight="1" thickBot="1" x14ac:dyDescent="0.3">
      <c r="A21" s="126"/>
      <c r="B21" s="126"/>
      <c r="C21" s="126"/>
      <c r="D21" s="150"/>
      <c r="E21" s="34"/>
      <c r="F21" s="128" t="str">
        <f>IF(F20=0,"",MOD(G20,F20))</f>
        <v/>
      </c>
      <c r="G21" s="129"/>
      <c r="H21" s="42"/>
      <c r="I21" s="128" t="str">
        <f>IF(I20=0,"",MOD(J20,I20))</f>
        <v/>
      </c>
      <c r="J21" s="129"/>
      <c r="K21" s="42"/>
      <c r="L21" s="128" t="str">
        <f>IF(L20=0,"",MOD(M20,L20))</f>
        <v/>
      </c>
      <c r="M21" s="129"/>
      <c r="N21" s="42"/>
      <c r="O21" s="128" t="str">
        <f>IF(O20=0,"",MOD(P20,O20))</f>
        <v/>
      </c>
      <c r="P21" s="129"/>
      <c r="Q21" s="42"/>
      <c r="R21" s="128" t="str">
        <f>IF(R20=0,"",MOD(S20,R20))</f>
        <v/>
      </c>
      <c r="S21" s="129"/>
      <c r="T21" s="95"/>
      <c r="U21" s="128" t="str">
        <f>IF(U20=0,"",MOD(V20,U20))</f>
        <v/>
      </c>
      <c r="V21" s="129"/>
      <c r="W21" s="35"/>
      <c r="X21" s="35"/>
      <c r="Y21" s="35"/>
      <c r="Z21" s="35"/>
    </row>
    <row r="22" spans="1:26" ht="14.45" customHeight="1" x14ac:dyDescent="0.25">
      <c r="A22" s="126" t="str">
        <f t="shared" si="3"/>
        <v/>
      </c>
      <c r="B22" s="126" t="str">
        <f t="shared" si="1"/>
        <v/>
      </c>
      <c r="C22" s="126" t="str">
        <f t="shared" si="4"/>
        <v/>
      </c>
      <c r="D22" s="149">
        <v>41466</v>
      </c>
      <c r="E22" s="34"/>
      <c r="F22" s="123"/>
      <c r="G22" s="125"/>
      <c r="H22" s="34"/>
      <c r="I22" s="123"/>
      <c r="J22" s="125"/>
      <c r="K22" s="34"/>
      <c r="L22" s="123"/>
      <c r="M22" s="125"/>
      <c r="N22" s="34"/>
      <c r="O22" s="123"/>
      <c r="P22" s="125"/>
      <c r="Q22" s="34"/>
      <c r="R22" s="123"/>
      <c r="S22" s="125"/>
      <c r="T22" s="91"/>
      <c r="U22" s="123"/>
      <c r="V22" s="125"/>
      <c r="W22" s="35"/>
      <c r="X22" s="35"/>
      <c r="Y22" s="35"/>
      <c r="Z22" s="35"/>
    </row>
    <row r="23" spans="1:26" ht="14.45" customHeight="1" thickBot="1" x14ac:dyDescent="0.3">
      <c r="A23" s="126"/>
      <c r="B23" s="126"/>
      <c r="C23" s="126"/>
      <c r="D23" s="150"/>
      <c r="E23" s="34"/>
      <c r="F23" s="128" t="str">
        <f>IF(F22=0,"",MOD(G22,F22))</f>
        <v/>
      </c>
      <c r="G23" s="129"/>
      <c r="H23" s="42"/>
      <c r="I23" s="128" t="str">
        <f>IF(I22=0,"",MOD(J22,I22))</f>
        <v/>
      </c>
      <c r="J23" s="129"/>
      <c r="K23" s="42"/>
      <c r="L23" s="128" t="str">
        <f>IF(L22=0,"",MOD(M22,L22))</f>
        <v/>
      </c>
      <c r="M23" s="129"/>
      <c r="N23" s="42"/>
      <c r="O23" s="128" t="str">
        <f>IF(O22=0,"",MOD(P22,O22))</f>
        <v/>
      </c>
      <c r="P23" s="129"/>
      <c r="Q23" s="42"/>
      <c r="R23" s="128" t="str">
        <f>IF(R22=0,"",MOD(S22,R22))</f>
        <v/>
      </c>
      <c r="S23" s="129"/>
      <c r="T23" s="95"/>
      <c r="U23" s="128" t="str">
        <f>IF(U22=0,"",MOD(V22,U22))</f>
        <v/>
      </c>
      <c r="V23" s="129"/>
      <c r="W23" s="35"/>
      <c r="X23" s="35"/>
      <c r="Y23" s="35"/>
      <c r="Z23" s="35"/>
    </row>
    <row r="24" spans="1:26" ht="14.45" customHeight="1" x14ac:dyDescent="0.25">
      <c r="A24" s="126" t="str">
        <f t="shared" si="3"/>
        <v/>
      </c>
      <c r="B24" s="126" t="str">
        <f t="shared" si="1"/>
        <v/>
      </c>
      <c r="C24" s="126" t="str">
        <f t="shared" si="4"/>
        <v/>
      </c>
      <c r="D24" s="149">
        <v>41467</v>
      </c>
      <c r="E24" s="34"/>
      <c r="F24" s="123"/>
      <c r="G24" s="125"/>
      <c r="H24" s="34"/>
      <c r="I24" s="123"/>
      <c r="J24" s="125"/>
      <c r="K24" s="34"/>
      <c r="L24" s="123"/>
      <c r="M24" s="125"/>
      <c r="N24" s="34"/>
      <c r="O24" s="123"/>
      <c r="P24" s="125"/>
      <c r="Q24" s="34"/>
      <c r="R24" s="123"/>
      <c r="S24" s="125"/>
      <c r="T24" s="91"/>
      <c r="U24" s="123"/>
      <c r="V24" s="125"/>
      <c r="W24" s="35"/>
      <c r="X24" s="35"/>
      <c r="Y24" s="35"/>
      <c r="Z24" s="35"/>
    </row>
    <row r="25" spans="1:26" ht="14.45" customHeight="1" thickBot="1" x14ac:dyDescent="0.3">
      <c r="A25" s="126"/>
      <c r="B25" s="126"/>
      <c r="C25" s="126"/>
      <c r="D25" s="150"/>
      <c r="E25" s="34"/>
      <c r="F25" s="128" t="str">
        <f>IF(F24=0,"",MOD(G24,F24))</f>
        <v/>
      </c>
      <c r="G25" s="129"/>
      <c r="H25" s="42"/>
      <c r="I25" s="128" t="str">
        <f>IF(I24=0,"",MOD(J24,I24))</f>
        <v/>
      </c>
      <c r="J25" s="129"/>
      <c r="K25" s="42"/>
      <c r="L25" s="128" t="str">
        <f>IF(L24=0,"",MOD(M24,L24))</f>
        <v/>
      </c>
      <c r="M25" s="129"/>
      <c r="N25" s="42"/>
      <c r="O25" s="128" t="str">
        <f>IF(O24=0,"",MOD(P24,O24))</f>
        <v/>
      </c>
      <c r="P25" s="129"/>
      <c r="Q25" s="42"/>
      <c r="R25" s="128" t="str">
        <f>IF(R24=0,"",MOD(S24,R24))</f>
        <v/>
      </c>
      <c r="S25" s="129"/>
      <c r="T25" s="95"/>
      <c r="U25" s="128" t="str">
        <f>IF(U24=0,"",MOD(V24,U24))</f>
        <v/>
      </c>
      <c r="V25" s="129"/>
      <c r="W25" s="35"/>
      <c r="X25" s="35"/>
      <c r="Y25" s="35"/>
      <c r="Z25" s="35"/>
    </row>
    <row r="26" spans="1:26" ht="7.5" customHeight="1" thickBot="1" x14ac:dyDescent="0.3">
      <c r="A26" s="126" t="str">
        <f t="shared" si="3"/>
        <v/>
      </c>
      <c r="B26" s="126" t="str">
        <f t="shared" si="1"/>
        <v/>
      </c>
      <c r="C26" s="126" t="str">
        <f t="shared" si="4"/>
        <v/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U26" s="35"/>
      <c r="V26" s="35"/>
      <c r="W26" s="35"/>
      <c r="X26" s="35"/>
      <c r="Y26" s="35"/>
      <c r="Z26" s="35"/>
    </row>
    <row r="27" spans="1:26" ht="14.45" customHeight="1" x14ac:dyDescent="0.25">
      <c r="A27" s="126" t="str">
        <f t="shared" si="3"/>
        <v/>
      </c>
      <c r="B27" s="126" t="str">
        <f t="shared" si="1"/>
        <v/>
      </c>
      <c r="C27" s="126" t="str">
        <f t="shared" si="4"/>
        <v/>
      </c>
      <c r="D27" s="149">
        <v>41470</v>
      </c>
      <c r="E27" s="34"/>
      <c r="F27" s="123"/>
      <c r="G27" s="125"/>
      <c r="H27" s="34"/>
      <c r="I27" s="123"/>
      <c r="J27" s="125"/>
      <c r="K27" s="34"/>
      <c r="L27" s="123"/>
      <c r="M27" s="125"/>
      <c r="N27" s="34"/>
      <c r="O27" s="123"/>
      <c r="P27" s="125"/>
      <c r="Q27" s="34"/>
      <c r="R27" s="123"/>
      <c r="S27" s="125"/>
      <c r="T27" s="91"/>
      <c r="U27" s="123"/>
      <c r="V27" s="125"/>
      <c r="W27" s="35"/>
      <c r="X27" s="35"/>
      <c r="Y27" s="35"/>
      <c r="Z27" s="35"/>
    </row>
    <row r="28" spans="1:26" ht="14.45" customHeight="1" thickBot="1" x14ac:dyDescent="0.3">
      <c r="A28" s="126"/>
      <c r="B28" s="126"/>
      <c r="C28" s="126"/>
      <c r="D28" s="150"/>
      <c r="E28" s="34"/>
      <c r="F28" s="128" t="str">
        <f>IF(F27=0,"",MOD(G27,F27))</f>
        <v/>
      </c>
      <c r="G28" s="129"/>
      <c r="H28" s="42"/>
      <c r="I28" s="128" t="str">
        <f>IF(I27=0,"",MOD(J27,I27))</f>
        <v/>
      </c>
      <c r="J28" s="129"/>
      <c r="K28" s="42"/>
      <c r="L28" s="128" t="str">
        <f>IF(L27=0,"",MOD(M27,L27))</f>
        <v/>
      </c>
      <c r="M28" s="129"/>
      <c r="N28" s="42"/>
      <c r="O28" s="128" t="str">
        <f>IF(O27=0,"",MOD(P27,O27))</f>
        <v/>
      </c>
      <c r="P28" s="129"/>
      <c r="Q28" s="42"/>
      <c r="R28" s="128" t="str">
        <f>IF(R27=0,"",MOD(S27,R27))</f>
        <v/>
      </c>
      <c r="S28" s="129"/>
      <c r="T28" s="95"/>
      <c r="U28" s="128" t="str">
        <f>IF(U27=0,"",MOD(V27,U27))</f>
        <v/>
      </c>
      <c r="V28" s="129"/>
      <c r="W28" s="35"/>
      <c r="X28" s="35"/>
      <c r="Y28" s="35"/>
      <c r="Z28" s="35"/>
    </row>
    <row r="29" spans="1:26" ht="14.45" customHeight="1" x14ac:dyDescent="0.25">
      <c r="A29" s="126" t="str">
        <f t="shared" si="3"/>
        <v/>
      </c>
      <c r="B29" s="126" t="str">
        <f t="shared" si="1"/>
        <v/>
      </c>
      <c r="C29" s="126" t="str">
        <f t="shared" si="4"/>
        <v/>
      </c>
      <c r="D29" s="149">
        <v>41471</v>
      </c>
      <c r="E29" s="34"/>
      <c r="F29" s="123"/>
      <c r="G29" s="125"/>
      <c r="H29" s="34"/>
      <c r="I29" s="123"/>
      <c r="J29" s="125"/>
      <c r="K29" s="34"/>
      <c r="L29" s="123"/>
      <c r="M29" s="125"/>
      <c r="N29" s="34"/>
      <c r="O29" s="123"/>
      <c r="P29" s="125"/>
      <c r="Q29" s="34"/>
      <c r="R29" s="123"/>
      <c r="S29" s="125"/>
      <c r="T29" s="91"/>
      <c r="U29" s="123"/>
      <c r="V29" s="125"/>
      <c r="W29" s="35"/>
      <c r="X29" s="35"/>
      <c r="Y29" s="35"/>
      <c r="Z29" s="35"/>
    </row>
    <row r="30" spans="1:26" ht="14.45" customHeight="1" thickBot="1" x14ac:dyDescent="0.3">
      <c r="A30" s="126"/>
      <c r="B30" s="126"/>
      <c r="C30" s="126"/>
      <c r="D30" s="150"/>
      <c r="E30" s="34"/>
      <c r="F30" s="128" t="str">
        <f>IF(F29=0,"",MOD(G29,F29))</f>
        <v/>
      </c>
      <c r="G30" s="129"/>
      <c r="H30" s="42"/>
      <c r="I30" s="128" t="str">
        <f>IF(I29=0,"",MOD(J29,I29))</f>
        <v/>
      </c>
      <c r="J30" s="129"/>
      <c r="K30" s="42"/>
      <c r="L30" s="128" t="str">
        <f>IF(L29=0,"",MOD(M29,L29))</f>
        <v/>
      </c>
      <c r="M30" s="129"/>
      <c r="N30" s="42"/>
      <c r="O30" s="128" t="str">
        <f>IF(O29=0,"",MOD(P29,O29))</f>
        <v/>
      </c>
      <c r="P30" s="129"/>
      <c r="Q30" s="42"/>
      <c r="R30" s="128" t="str">
        <f>IF(R29=0,"",MOD(S29,R29))</f>
        <v/>
      </c>
      <c r="S30" s="129"/>
      <c r="T30" s="95"/>
      <c r="U30" s="128" t="str">
        <f>IF(U29=0,"",MOD(V29,U29))</f>
        <v/>
      </c>
      <c r="V30" s="129"/>
      <c r="W30" s="35"/>
      <c r="X30" s="35"/>
      <c r="Y30" s="35"/>
      <c r="Z30" s="35"/>
    </row>
    <row r="31" spans="1:26" ht="14.45" customHeight="1" x14ac:dyDescent="0.25">
      <c r="A31" s="126" t="str">
        <f t="shared" si="3"/>
        <v/>
      </c>
      <c r="B31" s="126" t="str">
        <f t="shared" si="1"/>
        <v/>
      </c>
      <c r="C31" s="126" t="str">
        <f t="shared" si="4"/>
        <v/>
      </c>
      <c r="D31" s="149">
        <v>41472</v>
      </c>
      <c r="E31" s="34"/>
      <c r="F31" s="123"/>
      <c r="G31" s="125"/>
      <c r="H31" s="34"/>
      <c r="I31" s="123"/>
      <c r="J31" s="125"/>
      <c r="K31" s="34"/>
      <c r="L31" s="123"/>
      <c r="M31" s="125"/>
      <c r="N31" s="34"/>
      <c r="O31" s="123"/>
      <c r="P31" s="125"/>
      <c r="Q31" s="34"/>
      <c r="R31" s="123"/>
      <c r="S31" s="125"/>
      <c r="T31" s="91"/>
      <c r="U31" s="123"/>
      <c r="V31" s="125"/>
      <c r="W31" s="35"/>
      <c r="X31" s="35"/>
      <c r="Y31" s="35"/>
      <c r="Z31" s="35"/>
    </row>
    <row r="32" spans="1:26" ht="14.45" customHeight="1" thickBot="1" x14ac:dyDescent="0.3">
      <c r="A32" s="126"/>
      <c r="B32" s="126"/>
      <c r="C32" s="126"/>
      <c r="D32" s="150"/>
      <c r="E32" s="34"/>
      <c r="F32" s="128" t="str">
        <f>IF(F31=0,"",MOD(G31,F31))</f>
        <v/>
      </c>
      <c r="G32" s="129"/>
      <c r="H32" s="42"/>
      <c r="I32" s="128" t="str">
        <f>IF(I31=0,"",MOD(J31,I31))</f>
        <v/>
      </c>
      <c r="J32" s="129"/>
      <c r="K32" s="42"/>
      <c r="L32" s="128" t="str">
        <f>IF(L31=0,"",MOD(M31,L31))</f>
        <v/>
      </c>
      <c r="M32" s="129"/>
      <c r="N32" s="42"/>
      <c r="O32" s="128" t="str">
        <f>IF(O31=0,"",MOD(P31,O31))</f>
        <v/>
      </c>
      <c r="P32" s="129"/>
      <c r="Q32" s="42"/>
      <c r="R32" s="128" t="str">
        <f>IF(R31=0,"",MOD(S31,R31))</f>
        <v/>
      </c>
      <c r="S32" s="129"/>
      <c r="T32" s="95"/>
      <c r="U32" s="128" t="str">
        <f>IF(U31=0,"",MOD(V31,U31))</f>
        <v/>
      </c>
      <c r="V32" s="129"/>
      <c r="W32" s="35"/>
      <c r="X32" s="35"/>
      <c r="Y32" s="35"/>
      <c r="Z32" s="35"/>
    </row>
    <row r="33" spans="1:26" ht="14.45" customHeight="1" x14ac:dyDescent="0.25">
      <c r="A33" s="126" t="str">
        <f t="shared" si="3"/>
        <v/>
      </c>
      <c r="B33" s="126" t="str">
        <f t="shared" si="1"/>
        <v/>
      </c>
      <c r="C33" s="126" t="str">
        <f t="shared" si="4"/>
        <v/>
      </c>
      <c r="D33" s="149">
        <v>41473</v>
      </c>
      <c r="E33" s="34"/>
      <c r="F33" s="123"/>
      <c r="G33" s="125"/>
      <c r="H33" s="34"/>
      <c r="I33" s="123"/>
      <c r="J33" s="125"/>
      <c r="K33" s="34"/>
      <c r="L33" s="123"/>
      <c r="M33" s="125"/>
      <c r="N33" s="34"/>
      <c r="O33" s="123"/>
      <c r="P33" s="125"/>
      <c r="Q33" s="34"/>
      <c r="R33" s="123"/>
      <c r="S33" s="125"/>
      <c r="T33" s="91"/>
      <c r="U33" s="123"/>
      <c r="V33" s="125"/>
      <c r="W33" s="35"/>
      <c r="X33" s="35"/>
      <c r="Y33" s="35"/>
      <c r="Z33" s="35"/>
    </row>
    <row r="34" spans="1:26" ht="14.45" customHeight="1" thickBot="1" x14ac:dyDescent="0.3">
      <c r="A34" s="126"/>
      <c r="B34" s="126"/>
      <c r="C34" s="126"/>
      <c r="D34" s="150"/>
      <c r="E34" s="34"/>
      <c r="F34" s="128" t="str">
        <f>IF(F33=0,"",MOD(G33,F33))</f>
        <v/>
      </c>
      <c r="G34" s="129"/>
      <c r="H34" s="42"/>
      <c r="I34" s="128" t="str">
        <f>IF(I33=0,"",MOD(J33,I33))</f>
        <v/>
      </c>
      <c r="J34" s="129"/>
      <c r="K34" s="42"/>
      <c r="L34" s="128" t="str">
        <f>IF(L33=0,"",MOD(M33,L33))</f>
        <v/>
      </c>
      <c r="M34" s="129"/>
      <c r="N34" s="42"/>
      <c r="O34" s="128" t="str">
        <f>IF(O33=0,"",MOD(P33,O33))</f>
        <v/>
      </c>
      <c r="P34" s="129"/>
      <c r="Q34" s="42"/>
      <c r="R34" s="128" t="str">
        <f>IF(R33=0,"",MOD(S33,R33))</f>
        <v/>
      </c>
      <c r="S34" s="129"/>
      <c r="T34" s="95"/>
      <c r="U34" s="128" t="str">
        <f>IF(U33=0,"",MOD(V33,U33))</f>
        <v/>
      </c>
      <c r="V34" s="129"/>
      <c r="W34" s="35"/>
      <c r="X34" s="35"/>
      <c r="Y34" s="35"/>
      <c r="Z34" s="35"/>
    </row>
    <row r="35" spans="1:26" ht="14.45" customHeight="1" x14ac:dyDescent="0.25">
      <c r="A35" s="126" t="str">
        <f t="shared" si="3"/>
        <v/>
      </c>
      <c r="B35" s="126" t="str">
        <f t="shared" si="1"/>
        <v/>
      </c>
      <c r="C35" s="126" t="str">
        <f t="shared" si="4"/>
        <v/>
      </c>
      <c r="D35" s="149">
        <v>41474</v>
      </c>
      <c r="E35" s="34"/>
      <c r="F35" s="123"/>
      <c r="G35" s="125"/>
      <c r="H35" s="34"/>
      <c r="I35" s="123"/>
      <c r="J35" s="125"/>
      <c r="K35" s="34"/>
      <c r="L35" s="123"/>
      <c r="M35" s="125"/>
      <c r="N35" s="34"/>
      <c r="O35" s="123"/>
      <c r="P35" s="125"/>
      <c r="Q35" s="34"/>
      <c r="R35" s="123"/>
      <c r="S35" s="125"/>
      <c r="T35" s="91"/>
      <c r="U35" s="123"/>
      <c r="V35" s="125"/>
      <c r="W35" s="35"/>
      <c r="X35" s="35"/>
      <c r="Y35" s="35"/>
      <c r="Z35" s="35"/>
    </row>
    <row r="36" spans="1:26" ht="14.45" customHeight="1" thickBot="1" x14ac:dyDescent="0.3">
      <c r="A36" s="126"/>
      <c r="B36" s="126"/>
      <c r="C36" s="126"/>
      <c r="D36" s="150"/>
      <c r="E36" s="34"/>
      <c r="F36" s="128" t="str">
        <f>IF(F35=0,"",MOD(G35,F35))</f>
        <v/>
      </c>
      <c r="G36" s="129"/>
      <c r="H36" s="42"/>
      <c r="I36" s="128" t="str">
        <f>IF(I35=0,"",MOD(J35,I35))</f>
        <v/>
      </c>
      <c r="J36" s="129"/>
      <c r="K36" s="42"/>
      <c r="L36" s="128" t="str">
        <f>IF(L35=0,"",MOD(M35,L35))</f>
        <v/>
      </c>
      <c r="M36" s="129"/>
      <c r="N36" s="42"/>
      <c r="O36" s="128" t="str">
        <f>IF(O35=0,"",MOD(P35,O35))</f>
        <v/>
      </c>
      <c r="P36" s="129"/>
      <c r="Q36" s="42"/>
      <c r="R36" s="128" t="str">
        <f>IF(R35=0,"",MOD(S35,R35))</f>
        <v/>
      </c>
      <c r="S36" s="129"/>
      <c r="T36" s="95"/>
      <c r="U36" s="128" t="str">
        <f>IF(U35=0,"",MOD(V35,U35))</f>
        <v/>
      </c>
      <c r="V36" s="129"/>
      <c r="W36" s="35"/>
      <c r="X36" s="35"/>
      <c r="Y36" s="35"/>
      <c r="Z36" s="35"/>
    </row>
    <row r="37" spans="1:26" ht="7.5" customHeight="1" thickBot="1" x14ac:dyDescent="0.3">
      <c r="A37" s="126" t="str">
        <f t="shared" si="3"/>
        <v/>
      </c>
      <c r="B37" s="126" t="str">
        <f t="shared" si="1"/>
        <v/>
      </c>
      <c r="C37" s="126" t="str">
        <f t="shared" si="4"/>
        <v/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U37" s="35"/>
      <c r="V37" s="35"/>
      <c r="W37" s="35"/>
      <c r="X37" s="35"/>
      <c r="Y37" s="35"/>
      <c r="Z37" s="35"/>
    </row>
    <row r="38" spans="1:26" ht="14.45" customHeight="1" x14ac:dyDescent="0.25">
      <c r="A38" s="126" t="str">
        <f t="shared" si="3"/>
        <v/>
      </c>
      <c r="B38" s="126" t="str">
        <f t="shared" si="1"/>
        <v/>
      </c>
      <c r="C38" s="126" t="str">
        <f t="shared" si="4"/>
        <v/>
      </c>
      <c r="D38" s="149">
        <v>41477</v>
      </c>
      <c r="E38" s="34"/>
      <c r="F38" s="123"/>
      <c r="G38" s="125"/>
      <c r="H38" s="34"/>
      <c r="I38" s="123"/>
      <c r="J38" s="125"/>
      <c r="K38" s="34"/>
      <c r="L38" s="123"/>
      <c r="M38" s="125"/>
      <c r="N38" s="34"/>
      <c r="O38" s="123"/>
      <c r="P38" s="125"/>
      <c r="Q38" s="34"/>
      <c r="R38" s="123"/>
      <c r="S38" s="125"/>
      <c r="T38" s="91"/>
      <c r="U38" s="123"/>
      <c r="V38" s="125"/>
      <c r="W38" s="35"/>
      <c r="X38" s="35"/>
      <c r="Y38" s="35"/>
      <c r="Z38" s="35"/>
    </row>
    <row r="39" spans="1:26" ht="14.45" customHeight="1" thickBot="1" x14ac:dyDescent="0.3">
      <c r="A39" s="126"/>
      <c r="B39" s="126"/>
      <c r="C39" s="126" t="str">
        <f t="shared" si="4"/>
        <v/>
      </c>
      <c r="D39" s="150"/>
      <c r="E39" s="34"/>
      <c r="F39" s="128" t="str">
        <f>IF(F38=0,"",MOD(G38,F38))</f>
        <v/>
      </c>
      <c r="G39" s="129"/>
      <c r="H39" s="42"/>
      <c r="I39" s="128" t="str">
        <f>IF(I38=0,"",MOD(J38,I38))</f>
        <v/>
      </c>
      <c r="J39" s="129"/>
      <c r="K39" s="42"/>
      <c r="L39" s="128" t="str">
        <f>IF(L38=0,"",MOD(M38,L38))</f>
        <v/>
      </c>
      <c r="M39" s="129"/>
      <c r="N39" s="42"/>
      <c r="O39" s="128" t="str">
        <f>IF(O38=0,"",MOD(P38,O38))</f>
        <v/>
      </c>
      <c r="P39" s="129"/>
      <c r="Q39" s="42"/>
      <c r="R39" s="128" t="str">
        <f>IF(R38=0,"",MOD(S38,R38))</f>
        <v/>
      </c>
      <c r="S39" s="129"/>
      <c r="T39" s="95"/>
      <c r="U39" s="128" t="str">
        <f>IF(U38=0,"",MOD(V38,U38))</f>
        <v/>
      </c>
      <c r="V39" s="129"/>
      <c r="W39" s="35"/>
      <c r="X39" s="35"/>
      <c r="Y39" s="35"/>
      <c r="Z39" s="35"/>
    </row>
    <row r="40" spans="1:26" ht="14.45" customHeight="1" x14ac:dyDescent="0.25">
      <c r="A40" s="126" t="str">
        <f t="shared" si="3"/>
        <v/>
      </c>
      <c r="B40" s="126" t="str">
        <f t="shared" si="1"/>
        <v/>
      </c>
      <c r="C40" s="126" t="str">
        <f t="shared" si="4"/>
        <v/>
      </c>
      <c r="D40" s="149">
        <v>41478</v>
      </c>
      <c r="E40" s="34"/>
      <c r="F40" s="123"/>
      <c r="G40" s="125"/>
      <c r="H40" s="34"/>
      <c r="I40" s="123"/>
      <c r="J40" s="125"/>
      <c r="K40" s="34"/>
      <c r="L40" s="123"/>
      <c r="M40" s="125"/>
      <c r="N40" s="34"/>
      <c r="O40" s="123"/>
      <c r="P40" s="125"/>
      <c r="Q40" s="34"/>
      <c r="R40" s="123"/>
      <c r="S40" s="125"/>
      <c r="T40" s="91"/>
      <c r="U40" s="123"/>
      <c r="V40" s="125"/>
      <c r="W40" s="35"/>
      <c r="X40" s="35"/>
      <c r="Y40" s="35"/>
      <c r="Z40" s="35"/>
    </row>
    <row r="41" spans="1:26" ht="14.45" customHeight="1" thickBot="1" x14ac:dyDescent="0.3">
      <c r="A41" s="126"/>
      <c r="B41" s="126"/>
      <c r="C41" s="126" t="str">
        <f t="shared" si="4"/>
        <v/>
      </c>
      <c r="D41" s="150"/>
      <c r="E41" s="34"/>
      <c r="F41" s="128" t="str">
        <f>IF(F40=0,"",MOD(G40,F40))</f>
        <v/>
      </c>
      <c r="G41" s="129"/>
      <c r="H41" s="42"/>
      <c r="I41" s="128" t="str">
        <f>IF(I40=0,"",MOD(J40,I40))</f>
        <v/>
      </c>
      <c r="J41" s="129"/>
      <c r="K41" s="42"/>
      <c r="L41" s="128" t="str">
        <f>IF(L40=0,"",MOD(M40,L40))</f>
        <v/>
      </c>
      <c r="M41" s="129"/>
      <c r="N41" s="42"/>
      <c r="O41" s="128" t="str">
        <f>IF(O40=0,"",MOD(P40,O40))</f>
        <v/>
      </c>
      <c r="P41" s="129"/>
      <c r="Q41" s="42"/>
      <c r="R41" s="128" t="str">
        <f>IF(R40=0,"",MOD(S40,R40))</f>
        <v/>
      </c>
      <c r="S41" s="129"/>
      <c r="T41" s="95"/>
      <c r="U41" s="128" t="str">
        <f>IF(U40=0,"",MOD(V40,U40))</f>
        <v/>
      </c>
      <c r="V41" s="129"/>
      <c r="W41" s="35"/>
      <c r="X41" s="35"/>
      <c r="Y41" s="35"/>
      <c r="Z41" s="35"/>
    </row>
    <row r="42" spans="1:26" ht="14.45" customHeight="1" x14ac:dyDescent="0.25">
      <c r="A42" s="126" t="str">
        <f t="shared" si="3"/>
        <v/>
      </c>
      <c r="B42" s="126" t="str">
        <f t="shared" si="1"/>
        <v/>
      </c>
      <c r="C42" s="126" t="str">
        <f t="shared" si="4"/>
        <v/>
      </c>
      <c r="D42" s="149">
        <v>41479</v>
      </c>
      <c r="E42" s="34"/>
      <c r="F42" s="123"/>
      <c r="G42" s="125"/>
      <c r="H42" s="34"/>
      <c r="I42" s="123"/>
      <c r="J42" s="125"/>
      <c r="K42" s="34"/>
      <c r="L42" s="123"/>
      <c r="M42" s="125"/>
      <c r="N42" s="34"/>
      <c r="O42" s="123"/>
      <c r="P42" s="125"/>
      <c r="Q42" s="34"/>
      <c r="R42" s="123"/>
      <c r="S42" s="125"/>
      <c r="T42" s="91"/>
      <c r="U42" s="123"/>
      <c r="V42" s="125"/>
      <c r="W42" s="35"/>
      <c r="X42" s="35"/>
      <c r="Y42" s="35"/>
      <c r="Z42" s="35"/>
    </row>
    <row r="43" spans="1:26" ht="14.45" customHeight="1" thickBot="1" x14ac:dyDescent="0.3">
      <c r="A43" s="126"/>
      <c r="B43" s="126"/>
      <c r="C43" s="126" t="str">
        <f t="shared" si="4"/>
        <v/>
      </c>
      <c r="D43" s="150"/>
      <c r="E43" s="34"/>
      <c r="F43" s="128" t="str">
        <f>IF(F42=0,"",MOD(G42,F42))</f>
        <v/>
      </c>
      <c r="G43" s="129"/>
      <c r="H43" s="42"/>
      <c r="I43" s="128" t="str">
        <f>IF(I42=0,"",MOD(J42,I42))</f>
        <v/>
      </c>
      <c r="J43" s="129"/>
      <c r="K43" s="42"/>
      <c r="L43" s="128" t="str">
        <f>IF(L42=0,"",MOD(M42,L42))</f>
        <v/>
      </c>
      <c r="M43" s="129"/>
      <c r="N43" s="42"/>
      <c r="O43" s="128" t="str">
        <f>IF(O42=0,"",MOD(P42,O42))</f>
        <v/>
      </c>
      <c r="P43" s="129"/>
      <c r="Q43" s="42"/>
      <c r="R43" s="128" t="str">
        <f>IF(R42=0,"",MOD(S42,R42))</f>
        <v/>
      </c>
      <c r="S43" s="129"/>
      <c r="T43" s="95"/>
      <c r="U43" s="128" t="str">
        <f>IF(U42=0,"",MOD(V42,U42))</f>
        <v/>
      </c>
      <c r="V43" s="129"/>
      <c r="W43" s="35"/>
      <c r="X43" s="35"/>
      <c r="Y43" s="35"/>
      <c r="Z43" s="35"/>
    </row>
    <row r="44" spans="1:26" ht="14.45" customHeight="1" x14ac:dyDescent="0.25">
      <c r="A44" s="126" t="str">
        <f t="shared" si="3"/>
        <v/>
      </c>
      <c r="B44" s="126" t="str">
        <f t="shared" si="1"/>
        <v/>
      </c>
      <c r="C44" s="126" t="str">
        <f t="shared" si="4"/>
        <v/>
      </c>
      <c r="D44" s="149">
        <v>41480</v>
      </c>
      <c r="E44" s="34"/>
      <c r="F44" s="123"/>
      <c r="G44" s="125"/>
      <c r="H44" s="34"/>
      <c r="I44" s="123"/>
      <c r="J44" s="125"/>
      <c r="K44" s="34"/>
      <c r="L44" s="123"/>
      <c r="M44" s="125"/>
      <c r="N44" s="34"/>
      <c r="O44" s="123"/>
      <c r="P44" s="125"/>
      <c r="Q44" s="34"/>
      <c r="R44" s="123"/>
      <c r="S44" s="125"/>
      <c r="T44" s="91"/>
      <c r="U44" s="123"/>
      <c r="V44" s="125"/>
      <c r="W44" s="35"/>
      <c r="X44" s="35"/>
      <c r="Y44" s="35"/>
      <c r="Z44" s="35"/>
    </row>
    <row r="45" spans="1:26" ht="14.45" customHeight="1" thickBot="1" x14ac:dyDescent="0.3">
      <c r="A45" s="126"/>
      <c r="B45" s="126"/>
      <c r="C45" s="126" t="str">
        <f t="shared" si="4"/>
        <v/>
      </c>
      <c r="D45" s="150"/>
      <c r="E45" s="34"/>
      <c r="F45" s="128" t="str">
        <f>IF(F44=0,"",MOD(G44,F44))</f>
        <v/>
      </c>
      <c r="G45" s="129"/>
      <c r="H45" s="42"/>
      <c r="I45" s="128" t="str">
        <f>IF(I44=0,"",MOD(J44,I44))</f>
        <v/>
      </c>
      <c r="J45" s="129"/>
      <c r="K45" s="42"/>
      <c r="L45" s="128" t="str">
        <f>IF(L44=0,"",MOD(M44,L44))</f>
        <v/>
      </c>
      <c r="M45" s="129"/>
      <c r="N45" s="42"/>
      <c r="O45" s="128" t="str">
        <f>IF(O44=0,"",MOD(P44,O44))</f>
        <v/>
      </c>
      <c r="P45" s="129"/>
      <c r="Q45" s="42"/>
      <c r="R45" s="128" t="str">
        <f>IF(R44=0,"",MOD(S44,R44))</f>
        <v/>
      </c>
      <c r="S45" s="129"/>
      <c r="T45" s="95"/>
      <c r="U45" s="128" t="str">
        <f>IF(U44=0,"",MOD(V44,U44))</f>
        <v/>
      </c>
      <c r="V45" s="129"/>
      <c r="W45" s="35"/>
      <c r="X45" s="35"/>
      <c r="Y45" s="35"/>
      <c r="Z45" s="35"/>
    </row>
    <row r="46" spans="1:26" ht="14.45" customHeight="1" x14ac:dyDescent="0.25">
      <c r="A46" s="126" t="str">
        <f t="shared" si="3"/>
        <v/>
      </c>
      <c r="B46" s="126" t="str">
        <f t="shared" si="1"/>
        <v/>
      </c>
      <c r="C46" s="126" t="str">
        <f t="shared" si="4"/>
        <v/>
      </c>
      <c r="D46" s="149">
        <v>41481</v>
      </c>
      <c r="E46" s="34"/>
      <c r="F46" s="123"/>
      <c r="G46" s="125"/>
      <c r="H46" s="34"/>
      <c r="I46" s="123"/>
      <c r="J46" s="125"/>
      <c r="K46" s="34"/>
      <c r="L46" s="123"/>
      <c r="M46" s="125"/>
      <c r="N46" s="34"/>
      <c r="O46" s="123"/>
      <c r="P46" s="125"/>
      <c r="Q46" s="34"/>
      <c r="R46" s="123"/>
      <c r="S46" s="125"/>
      <c r="T46" s="91"/>
      <c r="U46" s="123"/>
      <c r="V46" s="125"/>
      <c r="W46" s="35"/>
      <c r="X46" s="35"/>
      <c r="Y46" s="35"/>
      <c r="Z46" s="35"/>
    </row>
    <row r="47" spans="1:26" ht="14.45" customHeight="1" thickBot="1" x14ac:dyDescent="0.3">
      <c r="A47" s="126"/>
      <c r="B47" s="126"/>
      <c r="C47" s="126" t="str">
        <f t="shared" si="4"/>
        <v/>
      </c>
      <c r="D47" s="150"/>
      <c r="E47" s="34"/>
      <c r="F47" s="128" t="str">
        <f>IF(F46=0,"",MOD(G46,F46))</f>
        <v/>
      </c>
      <c r="G47" s="129"/>
      <c r="H47" s="42"/>
      <c r="I47" s="128" t="str">
        <f>IF(I46=0,"",MOD(J46,I46))</f>
        <v/>
      </c>
      <c r="J47" s="129"/>
      <c r="K47" s="42"/>
      <c r="L47" s="128" t="str">
        <f>IF(L46=0,"",MOD(M46,L46))</f>
        <v/>
      </c>
      <c r="M47" s="129"/>
      <c r="N47" s="42"/>
      <c r="O47" s="128" t="str">
        <f>IF(O46=0,"",MOD(P46,O46))</f>
        <v/>
      </c>
      <c r="P47" s="129"/>
      <c r="Q47" s="42"/>
      <c r="R47" s="128" t="str">
        <f>IF(R46=0,"",MOD(S46,R46))</f>
        <v/>
      </c>
      <c r="S47" s="129"/>
      <c r="T47" s="95"/>
      <c r="U47" s="128" t="str">
        <f>IF(U46=0,"",MOD(V46,U46))</f>
        <v/>
      </c>
      <c r="V47" s="129"/>
      <c r="W47" s="35"/>
      <c r="X47" s="35"/>
      <c r="Y47" s="35"/>
      <c r="Z47" s="35"/>
    </row>
    <row r="48" spans="1:26" ht="7.5" customHeight="1" thickBot="1" x14ac:dyDescent="0.3">
      <c r="A48" s="126" t="str">
        <f t="shared" si="3"/>
        <v/>
      </c>
      <c r="B48" s="126" t="str">
        <f t="shared" si="1"/>
        <v/>
      </c>
      <c r="C48" s="126" t="str">
        <f t="shared" si="4"/>
        <v/>
      </c>
      <c r="R48" s="99"/>
      <c r="S48" s="99"/>
    </row>
    <row r="49" spans="1:26" s="35" customFormat="1" ht="14.45" customHeight="1" x14ac:dyDescent="0.25">
      <c r="A49" s="126" t="str">
        <f t="shared" si="3"/>
        <v/>
      </c>
      <c r="B49" s="126" t="str">
        <f t="shared" si="1"/>
        <v/>
      </c>
      <c r="C49" s="126" t="str">
        <f t="shared" si="4"/>
        <v/>
      </c>
      <c r="D49" s="149">
        <v>41484</v>
      </c>
      <c r="E49" s="34"/>
      <c r="F49" s="123"/>
      <c r="G49" s="125"/>
      <c r="H49" s="34"/>
      <c r="I49" s="123"/>
      <c r="J49" s="125"/>
      <c r="K49" s="34"/>
      <c r="L49" s="123"/>
      <c r="M49" s="125"/>
      <c r="N49" s="34"/>
      <c r="O49" s="123"/>
      <c r="P49" s="125"/>
      <c r="Q49" s="34"/>
      <c r="R49" s="123"/>
      <c r="S49" s="125"/>
      <c r="T49" s="91"/>
      <c r="U49" s="123"/>
      <c r="V49" s="125"/>
      <c r="W49" s="87"/>
    </row>
    <row r="50" spans="1:26" s="35" customFormat="1" ht="14.45" customHeight="1" thickBot="1" x14ac:dyDescent="0.3">
      <c r="A50" s="126"/>
      <c r="B50" s="126"/>
      <c r="C50" s="126" t="str">
        <f t="shared" si="4"/>
        <v/>
      </c>
      <c r="D50" s="150"/>
      <c r="E50" s="34"/>
      <c r="F50" s="128" t="str">
        <f>IF(F49=0,"",MOD(G49,F49))</f>
        <v/>
      </c>
      <c r="G50" s="129"/>
      <c r="H50" s="42"/>
      <c r="I50" s="128" t="str">
        <f>IF(I49=0,"",MOD(J49,I49))</f>
        <v/>
      </c>
      <c r="J50" s="129"/>
      <c r="K50" s="42"/>
      <c r="L50" s="128" t="str">
        <f>IF(L49=0,"",MOD(M49,L49))</f>
        <v/>
      </c>
      <c r="M50" s="129"/>
      <c r="N50" s="42"/>
      <c r="O50" s="128" t="str">
        <f>IF(O49=0,"",MOD(P49,O49))</f>
        <v/>
      </c>
      <c r="P50" s="129"/>
      <c r="Q50" s="42"/>
      <c r="R50" s="128" t="str">
        <f>IF(R49=0,"",MOD(S49,R49))</f>
        <v/>
      </c>
      <c r="S50" s="129"/>
      <c r="T50" s="95"/>
      <c r="U50" s="128" t="str">
        <f>IF(U49=0,"",MOD(V49,U49))</f>
        <v/>
      </c>
      <c r="V50" s="129"/>
      <c r="W50" s="87"/>
    </row>
    <row r="51" spans="1:26" s="35" customFormat="1" ht="14.45" customHeight="1" x14ac:dyDescent="0.25">
      <c r="A51" s="126" t="str">
        <f t="shared" si="3"/>
        <v/>
      </c>
      <c r="B51" s="126" t="str">
        <f t="shared" si="1"/>
        <v/>
      </c>
      <c r="C51" s="126" t="str">
        <f t="shared" si="4"/>
        <v/>
      </c>
      <c r="D51" s="149">
        <v>41485</v>
      </c>
      <c r="E51" s="34"/>
      <c r="F51" s="123"/>
      <c r="G51" s="125"/>
      <c r="H51" s="42"/>
      <c r="I51" s="123"/>
      <c r="J51" s="125"/>
      <c r="K51" s="42"/>
      <c r="L51" s="123"/>
      <c r="M51" s="125"/>
      <c r="N51" s="42"/>
      <c r="O51" s="123"/>
      <c r="P51" s="125"/>
      <c r="Q51" s="42"/>
      <c r="R51" s="123"/>
      <c r="S51" s="125"/>
      <c r="T51" s="95"/>
      <c r="U51" s="123"/>
      <c r="V51" s="125"/>
    </row>
    <row r="52" spans="1:26" s="35" customFormat="1" ht="14.45" customHeight="1" thickBot="1" x14ac:dyDescent="0.3">
      <c r="A52" s="126"/>
      <c r="B52" s="126"/>
      <c r="C52" s="126" t="str">
        <f t="shared" si="4"/>
        <v/>
      </c>
      <c r="D52" s="150"/>
      <c r="E52" s="34"/>
      <c r="F52" s="128" t="str">
        <f>IF(F51=0,"",MOD(G51,F51))</f>
        <v/>
      </c>
      <c r="G52" s="129"/>
      <c r="H52" s="42"/>
      <c r="I52" s="128" t="str">
        <f>IF(I51=0,"",MOD(J51,I51))</f>
        <v/>
      </c>
      <c r="J52" s="129"/>
      <c r="K52" s="42"/>
      <c r="L52" s="128" t="str">
        <f>IF(L51=0,"",MOD(M51,L51))</f>
        <v/>
      </c>
      <c r="M52" s="129"/>
      <c r="N52" s="42"/>
      <c r="O52" s="128" t="str">
        <f>IF(O51=0,"",MOD(P51,O51))</f>
        <v/>
      </c>
      <c r="P52" s="129"/>
      <c r="Q52" s="42"/>
      <c r="R52" s="128" t="str">
        <f>IF(R51=0,"",MOD(S51,R51))</f>
        <v/>
      </c>
      <c r="S52" s="129"/>
      <c r="T52" s="95"/>
      <c r="U52" s="128" t="str">
        <f>IF(U51=0,"",MOD(V51,U51))</f>
        <v/>
      </c>
      <c r="V52" s="129"/>
    </row>
    <row r="53" spans="1:26" s="35" customFormat="1" ht="14.45" customHeight="1" x14ac:dyDescent="0.25">
      <c r="A53" s="126" t="str">
        <f t="shared" si="3"/>
        <v/>
      </c>
      <c r="B53" s="126" t="str">
        <f t="shared" si="1"/>
        <v/>
      </c>
      <c r="C53" s="126" t="str">
        <f t="shared" si="4"/>
        <v/>
      </c>
      <c r="D53" s="149">
        <v>41486</v>
      </c>
      <c r="E53" s="34"/>
      <c r="F53" s="123"/>
      <c r="G53" s="125"/>
      <c r="H53" s="42"/>
      <c r="I53" s="123"/>
      <c r="J53" s="125"/>
      <c r="K53" s="42"/>
      <c r="L53" s="123"/>
      <c r="M53" s="125"/>
      <c r="N53" s="42"/>
      <c r="O53" s="123"/>
      <c r="P53" s="125"/>
      <c r="Q53" s="42"/>
      <c r="R53" s="123"/>
      <c r="S53" s="125"/>
      <c r="T53" s="95"/>
      <c r="U53" s="123"/>
      <c r="V53" s="125"/>
    </row>
    <row r="54" spans="1:26" s="35" customFormat="1" ht="14.45" customHeight="1" thickBot="1" x14ac:dyDescent="0.3">
      <c r="A54" s="126"/>
      <c r="B54" s="126"/>
      <c r="C54" s="126"/>
      <c r="D54" s="150"/>
      <c r="E54" s="34"/>
      <c r="F54" s="128" t="str">
        <f>IF(F53=0,"",MOD(G53,F53))</f>
        <v/>
      </c>
      <c r="G54" s="129"/>
      <c r="H54" s="42"/>
      <c r="I54" s="128" t="str">
        <f>IF(I53=0,"",MOD(J53,I53))</f>
        <v/>
      </c>
      <c r="J54" s="129"/>
      <c r="K54" s="42"/>
      <c r="L54" s="128" t="str">
        <f>IF(L53=0,"",MOD(M53,L53))</f>
        <v/>
      </c>
      <c r="M54" s="129"/>
      <c r="N54" s="42"/>
      <c r="O54" s="128" t="str">
        <f>IF(O53=0,"",MOD(P53,O53))</f>
        <v/>
      </c>
      <c r="P54" s="129"/>
      <c r="Q54" s="42"/>
      <c r="R54" s="128" t="str">
        <f>IF(R53=0,"",MOD(S53,R53))</f>
        <v/>
      </c>
      <c r="S54" s="129"/>
      <c r="T54" s="95"/>
      <c r="U54" s="128" t="str">
        <f>IF(U53=0,"",MOD(V53,U53))</f>
        <v/>
      </c>
      <c r="V54" s="129"/>
    </row>
    <row r="55" spans="1:26" s="35" customFormat="1" ht="14.45" customHeight="1" x14ac:dyDescent="0.25">
      <c r="A55" s="102">
        <v>55</v>
      </c>
      <c r="B55" s="102">
        <v>55</v>
      </c>
      <c r="C55" s="102">
        <v>55</v>
      </c>
      <c r="D55" s="47"/>
      <c r="E55" s="34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95"/>
      <c r="S55" s="95"/>
      <c r="T55" s="95"/>
      <c r="U55" s="42"/>
      <c r="V55" s="42"/>
    </row>
    <row r="56" spans="1:26" ht="15.75" x14ac:dyDescent="0.25">
      <c r="D56" s="108" t="s">
        <v>3</v>
      </c>
      <c r="E56" s="39"/>
      <c r="F56" s="143">
        <f>SUM(F6,F8,F10,F12,F14,F17,F19,F21,F23,F25,F28,F30,F32,F34,F36,F39,F41,F43,F45,F47)</f>
        <v>0</v>
      </c>
      <c r="G56" s="144"/>
      <c r="H56" s="39"/>
      <c r="I56" s="143">
        <f>SUM(I6,I8,I10,I12,I14,I17,I19,I21,I23,I25,I28,I30,I32,I34,I36,I39,I41,I43,I45,I47)</f>
        <v>0</v>
      </c>
      <c r="J56" s="144"/>
      <c r="K56" s="39"/>
      <c r="L56" s="143">
        <f>SUM(L6,L8,L10,L12,L14,L17,L19,L21,L23,L25,L28,L30,L32,L34,L36,L39,L41,L43,L45,L47)</f>
        <v>0</v>
      </c>
      <c r="M56" s="144"/>
      <c r="N56" s="39"/>
      <c r="O56" s="143">
        <f>SUM(O6,O8,O10,O12,O14,O17,O19,O21,O23,O25,O28,O30,O32,O34,O36,O39,O41,O43,O45,O47)</f>
        <v>0</v>
      </c>
      <c r="P56" s="144"/>
      <c r="Q56" s="39"/>
      <c r="R56" s="143">
        <f>SUM(R6,R8,R10,R12,R14,R17,R19,R21,R23,R25,R28,R30,R32,R34,R36,R39,R41,R43,R45,R47)</f>
        <v>0</v>
      </c>
      <c r="S56" s="144"/>
      <c r="T56" s="93"/>
      <c r="U56" s="143">
        <f>SUM(U6,U8,U10,U12,U14,U17,U19,U21,U23,U25,U28,U30,U32,U34,U36,U39,U41,U43,U45,U47)</f>
        <v>0</v>
      </c>
      <c r="V56" s="144"/>
      <c r="W56" s="35"/>
      <c r="X56" s="35"/>
      <c r="Y56" s="35"/>
      <c r="Z56" s="35"/>
    </row>
    <row r="57" spans="1:26" x14ac:dyDescent="0.25">
      <c r="D57" s="46" t="s">
        <v>7</v>
      </c>
      <c r="E57" s="45"/>
      <c r="F57" s="142">
        <v>15</v>
      </c>
      <c r="G57" s="142"/>
      <c r="H57" s="45"/>
      <c r="I57" s="142">
        <v>15</v>
      </c>
      <c r="J57" s="142"/>
      <c r="K57" s="45"/>
      <c r="L57" s="142">
        <v>10</v>
      </c>
      <c r="M57" s="142"/>
      <c r="N57" s="45"/>
      <c r="O57" s="142">
        <v>15</v>
      </c>
      <c r="P57" s="142"/>
      <c r="Q57" s="45"/>
      <c r="R57" s="142">
        <v>15</v>
      </c>
      <c r="S57" s="142"/>
      <c r="T57" s="94"/>
      <c r="U57" s="142">
        <v>15</v>
      </c>
      <c r="V57" s="142"/>
      <c r="W57" s="35"/>
      <c r="X57" s="35"/>
      <c r="Y57" s="35"/>
      <c r="Z57" s="35"/>
    </row>
    <row r="58" spans="1:26" x14ac:dyDescent="0.25">
      <c r="D58" s="46" t="s">
        <v>12</v>
      </c>
      <c r="E58" s="45"/>
      <c r="F58" s="140">
        <f>F56*F57*24</f>
        <v>0</v>
      </c>
      <c r="G58" s="140"/>
      <c r="H58" s="45"/>
      <c r="I58" s="140">
        <f>I56*I57*24</f>
        <v>0</v>
      </c>
      <c r="J58" s="140"/>
      <c r="K58" s="45"/>
      <c r="L58" s="141">
        <f>L56*L57*24</f>
        <v>0</v>
      </c>
      <c r="M58" s="141"/>
      <c r="N58" s="45"/>
      <c r="O58" s="141">
        <f>O56*O57*24</f>
        <v>0</v>
      </c>
      <c r="P58" s="141"/>
      <c r="Q58" s="45"/>
      <c r="R58" s="140">
        <f>R56*R57*24</f>
        <v>0</v>
      </c>
      <c r="S58" s="140"/>
      <c r="T58" s="94"/>
      <c r="U58" s="140">
        <f>U56*U57*24</f>
        <v>0</v>
      </c>
      <c r="V58" s="140"/>
      <c r="W58" s="35"/>
      <c r="X58" s="35"/>
      <c r="Y58" s="35"/>
      <c r="Z58" s="35"/>
    </row>
    <row r="59" spans="1:26" x14ac:dyDescent="0.25">
      <c r="D59" s="25"/>
      <c r="E59" s="41"/>
      <c r="F59" s="25"/>
      <c r="G59" s="25"/>
      <c r="H59" s="41"/>
      <c r="I59" s="25"/>
      <c r="J59" s="25"/>
      <c r="K59" s="25"/>
      <c r="L59" s="41"/>
      <c r="M59" s="41"/>
      <c r="N59" s="41"/>
      <c r="O59" s="41"/>
      <c r="P59" s="41"/>
      <c r="Q59" s="25"/>
      <c r="R59" s="88"/>
      <c r="S59" s="88"/>
      <c r="T59" s="90"/>
      <c r="U59" s="25"/>
      <c r="V59" s="25"/>
      <c r="W59" s="35"/>
      <c r="X59" s="35"/>
      <c r="Y59" s="35"/>
      <c r="Z59" s="35"/>
    </row>
    <row r="60" spans="1:26" x14ac:dyDescent="0.25"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35"/>
      <c r="X60" s="35"/>
      <c r="Y60" s="35"/>
      <c r="Z60" s="35"/>
    </row>
    <row r="61" spans="1:26" x14ac:dyDescent="0.25"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35"/>
      <c r="X61" s="35"/>
      <c r="Y61" s="35"/>
      <c r="Z61" s="35"/>
    </row>
    <row r="62" spans="1:26" x14ac:dyDescent="0.25"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35"/>
      <c r="X62" s="35"/>
      <c r="Y62" s="35"/>
      <c r="Z62" s="35"/>
    </row>
    <row r="63" spans="1:26" x14ac:dyDescent="0.25"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35"/>
      <c r="X63" s="35"/>
      <c r="Y63" s="35"/>
      <c r="Z63" s="35"/>
    </row>
    <row r="64" spans="1:26" x14ac:dyDescent="0.25"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35"/>
      <c r="X64" s="35"/>
      <c r="Y64" s="35"/>
      <c r="Z64" s="35"/>
    </row>
    <row r="65" spans="4:26" x14ac:dyDescent="0.25"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35"/>
      <c r="X65" s="35"/>
      <c r="Y65" s="35"/>
      <c r="Z65" s="35"/>
    </row>
    <row r="66" spans="4:26" x14ac:dyDescent="0.25">
      <c r="D66" s="35"/>
      <c r="E66" s="2"/>
      <c r="F66" s="35"/>
      <c r="G66" s="35"/>
      <c r="H66" s="2"/>
      <c r="I66" s="35"/>
      <c r="J66" s="35"/>
      <c r="K66" s="2"/>
      <c r="L66" s="35"/>
      <c r="M66" s="35"/>
      <c r="N66" s="2"/>
      <c r="O66" s="35"/>
      <c r="P66" s="35"/>
      <c r="Q66" s="2"/>
      <c r="T66" s="88"/>
      <c r="U66" s="35"/>
      <c r="V66" s="35"/>
      <c r="W66" s="35"/>
      <c r="X66" s="35"/>
      <c r="Y66" s="35"/>
      <c r="Z66" s="35"/>
    </row>
    <row r="67" spans="4:26" x14ac:dyDescent="0.25">
      <c r="D67" s="35"/>
      <c r="E67" s="2"/>
      <c r="F67" s="35"/>
      <c r="G67" s="35"/>
      <c r="H67" s="2"/>
      <c r="I67" s="35"/>
      <c r="J67" s="35"/>
      <c r="K67" s="2"/>
      <c r="L67" s="35"/>
      <c r="M67" s="35"/>
      <c r="N67" s="2"/>
      <c r="O67" s="35"/>
      <c r="P67" s="35"/>
      <c r="Q67" s="2"/>
      <c r="T67" s="88"/>
      <c r="U67" s="35"/>
      <c r="V67" s="35"/>
      <c r="W67" s="35"/>
      <c r="X67" s="35"/>
      <c r="Y67" s="35"/>
      <c r="Z67" s="35"/>
    </row>
    <row r="68" spans="4:26" x14ac:dyDescent="0.25">
      <c r="D68" s="35"/>
      <c r="E68" s="2"/>
      <c r="F68" s="35"/>
      <c r="G68" s="35"/>
      <c r="H68" s="2"/>
      <c r="I68" s="35"/>
      <c r="J68" s="35"/>
      <c r="K68" s="2"/>
      <c r="L68" s="35"/>
      <c r="M68" s="35"/>
      <c r="N68" s="2"/>
      <c r="O68" s="35"/>
      <c r="P68" s="35"/>
      <c r="Q68" s="2"/>
      <c r="T68" s="88"/>
      <c r="U68" s="35"/>
      <c r="V68" s="35"/>
      <c r="W68" s="35"/>
      <c r="X68" s="35"/>
      <c r="Y68" s="35"/>
      <c r="Z68" s="35"/>
    </row>
    <row r="69" spans="4:26" x14ac:dyDescent="0.25">
      <c r="D69" s="35"/>
      <c r="E69" s="2"/>
      <c r="F69" s="35"/>
      <c r="G69" s="35"/>
      <c r="H69" s="2"/>
      <c r="I69" s="35"/>
      <c r="J69" s="35"/>
      <c r="K69" s="2"/>
      <c r="L69" s="35"/>
      <c r="M69" s="35"/>
      <c r="N69" s="2"/>
      <c r="O69" s="35"/>
      <c r="P69" s="35"/>
      <c r="Q69" s="2"/>
      <c r="T69" s="88"/>
      <c r="U69" s="35"/>
      <c r="V69" s="35"/>
      <c r="W69" s="35"/>
      <c r="X69" s="35"/>
      <c r="Y69" s="35"/>
      <c r="Z69" s="35"/>
    </row>
    <row r="70" spans="4:26" x14ac:dyDescent="0.25">
      <c r="D70" s="35"/>
      <c r="E70" s="2"/>
      <c r="F70" s="35"/>
      <c r="G70" s="35"/>
      <c r="H70" s="2"/>
      <c r="I70" s="35"/>
      <c r="J70" s="35"/>
      <c r="K70" s="2"/>
      <c r="L70" s="35"/>
      <c r="M70" s="35"/>
      <c r="N70" s="2"/>
      <c r="O70" s="35"/>
      <c r="P70" s="35"/>
      <c r="Q70" s="2"/>
      <c r="T70" s="88"/>
      <c r="U70" s="35"/>
      <c r="V70" s="35"/>
      <c r="W70" s="35"/>
      <c r="X70" s="35"/>
      <c r="Y70" s="35"/>
      <c r="Z70" s="35"/>
    </row>
    <row r="71" spans="4:26" x14ac:dyDescent="0.25">
      <c r="D71" s="35"/>
      <c r="E71" s="2"/>
      <c r="F71" s="35"/>
      <c r="G71" s="35"/>
      <c r="H71" s="2"/>
      <c r="I71" s="35"/>
      <c r="J71" s="35"/>
      <c r="K71" s="2"/>
      <c r="L71" s="35"/>
      <c r="M71" s="35"/>
      <c r="N71" s="2"/>
      <c r="O71" s="35"/>
      <c r="P71" s="35"/>
      <c r="Q71" s="2"/>
      <c r="T71" s="88"/>
      <c r="U71" s="35"/>
      <c r="V71" s="35"/>
      <c r="W71" s="35"/>
      <c r="X71" s="35"/>
      <c r="Y71" s="35"/>
      <c r="Z71" s="35"/>
    </row>
    <row r="72" spans="4:26" x14ac:dyDescent="0.25">
      <c r="D72" s="35"/>
      <c r="E72" s="2"/>
      <c r="F72" s="35"/>
      <c r="G72" s="35"/>
      <c r="H72" s="2"/>
      <c r="I72" s="35"/>
      <c r="J72" s="35"/>
      <c r="K72" s="2"/>
      <c r="L72" s="35"/>
      <c r="M72" s="35"/>
      <c r="N72" s="2"/>
      <c r="O72" s="35"/>
      <c r="P72" s="35"/>
      <c r="Q72" s="2"/>
      <c r="T72" s="88"/>
      <c r="U72" s="35"/>
      <c r="V72" s="35"/>
      <c r="W72" s="35"/>
      <c r="X72" s="35"/>
      <c r="Y72" s="35"/>
      <c r="Z72" s="35"/>
    </row>
    <row r="73" spans="4:26" x14ac:dyDescent="0.25">
      <c r="D73" s="35"/>
      <c r="E73" s="2"/>
      <c r="F73" s="35"/>
      <c r="G73" s="35"/>
      <c r="H73" s="2"/>
      <c r="I73" s="35"/>
      <c r="J73" s="35"/>
      <c r="K73" s="2"/>
      <c r="L73" s="35"/>
      <c r="M73" s="35"/>
      <c r="N73" s="2"/>
      <c r="O73" s="35"/>
      <c r="P73" s="35"/>
      <c r="Q73" s="2"/>
      <c r="T73" s="88"/>
      <c r="U73" s="35"/>
      <c r="V73" s="35"/>
      <c r="W73" s="35"/>
      <c r="X73" s="35"/>
      <c r="Y73" s="35"/>
      <c r="Z73" s="35"/>
    </row>
    <row r="74" spans="4:26" x14ac:dyDescent="0.25">
      <c r="D74" s="35"/>
      <c r="E74" s="2"/>
      <c r="F74" s="35"/>
      <c r="G74" s="35"/>
      <c r="H74" s="2"/>
      <c r="I74" s="35"/>
      <c r="J74" s="35"/>
      <c r="K74" s="2"/>
      <c r="L74" s="35"/>
      <c r="M74" s="35"/>
      <c r="N74" s="2"/>
      <c r="O74" s="35"/>
      <c r="P74" s="35"/>
      <c r="Q74" s="2"/>
      <c r="T74" s="88"/>
      <c r="U74" s="35"/>
      <c r="V74" s="35"/>
      <c r="W74" s="35"/>
      <c r="X74" s="35"/>
      <c r="Y74" s="35"/>
      <c r="Z74" s="35"/>
    </row>
    <row r="75" spans="4:26" x14ac:dyDescent="0.25">
      <c r="D75" s="35"/>
      <c r="E75" s="2"/>
      <c r="F75" s="35"/>
      <c r="G75" s="35"/>
      <c r="H75" s="2"/>
      <c r="I75" s="35"/>
      <c r="J75" s="35"/>
      <c r="K75" s="2"/>
      <c r="L75" s="35"/>
      <c r="M75" s="35"/>
      <c r="N75" s="2"/>
      <c r="O75" s="35"/>
      <c r="P75" s="35"/>
      <c r="Q75" s="2"/>
      <c r="T75" s="88"/>
      <c r="U75" s="35"/>
      <c r="V75" s="35"/>
      <c r="W75" s="35"/>
      <c r="X75" s="35"/>
      <c r="Y75" s="35"/>
      <c r="Z75" s="35"/>
    </row>
    <row r="76" spans="4:26" x14ac:dyDescent="0.25">
      <c r="D76" s="35"/>
      <c r="E76" s="2"/>
      <c r="F76" s="35"/>
      <c r="G76" s="35"/>
      <c r="H76" s="2"/>
      <c r="I76" s="35"/>
      <c r="J76" s="35"/>
      <c r="K76" s="2"/>
      <c r="L76" s="35"/>
      <c r="M76" s="35"/>
      <c r="N76" s="2"/>
      <c r="O76" s="35"/>
      <c r="P76" s="35"/>
      <c r="Q76" s="2"/>
      <c r="T76" s="88"/>
      <c r="U76" s="35"/>
      <c r="V76" s="35"/>
      <c r="W76" s="35"/>
      <c r="X76" s="35"/>
      <c r="Y76" s="35"/>
      <c r="Z76" s="35"/>
    </row>
    <row r="77" spans="4:26" x14ac:dyDescent="0.25">
      <c r="D77" s="35"/>
      <c r="E77" s="2"/>
      <c r="F77" s="35"/>
      <c r="G77" s="35"/>
      <c r="H77" s="2"/>
      <c r="I77" s="35"/>
      <c r="J77" s="35"/>
      <c r="K77" s="2"/>
      <c r="L77" s="35"/>
      <c r="M77" s="35"/>
      <c r="N77" s="2"/>
      <c r="O77" s="35"/>
      <c r="P77" s="35"/>
      <c r="Q77" s="2"/>
      <c r="T77" s="88"/>
      <c r="U77" s="35"/>
      <c r="V77" s="35"/>
      <c r="W77" s="35"/>
      <c r="X77" s="35"/>
      <c r="Y77" s="35"/>
      <c r="Z77" s="35"/>
    </row>
    <row r="78" spans="4:26" x14ac:dyDescent="0.25">
      <c r="D78" s="35"/>
      <c r="E78" s="2"/>
      <c r="F78" s="35"/>
      <c r="G78" s="35"/>
      <c r="H78" s="2"/>
      <c r="I78" s="35"/>
      <c r="J78" s="35"/>
      <c r="K78" s="2"/>
      <c r="L78" s="35"/>
      <c r="M78" s="35"/>
      <c r="N78" s="2"/>
      <c r="O78" s="35"/>
      <c r="P78" s="35"/>
      <c r="Q78" s="2"/>
      <c r="T78" s="88"/>
      <c r="U78" s="35"/>
      <c r="V78" s="35"/>
      <c r="W78" s="35"/>
      <c r="X78" s="35"/>
      <c r="Y78" s="35"/>
      <c r="Z78" s="35"/>
    </row>
    <row r="79" spans="4:26" x14ac:dyDescent="0.25">
      <c r="D79" s="35"/>
      <c r="E79" s="2"/>
      <c r="F79" s="35"/>
      <c r="G79" s="35"/>
      <c r="H79" s="2"/>
      <c r="I79" s="35"/>
      <c r="J79" s="35"/>
      <c r="K79" s="2"/>
      <c r="L79" s="35"/>
      <c r="M79" s="35"/>
      <c r="N79" s="2"/>
      <c r="O79" s="35"/>
      <c r="P79" s="35"/>
      <c r="Q79" s="2"/>
      <c r="T79" s="88"/>
      <c r="U79" s="35"/>
      <c r="V79" s="35"/>
      <c r="W79" s="35"/>
      <c r="X79" s="35"/>
      <c r="Y79" s="35"/>
      <c r="Z79" s="35"/>
    </row>
    <row r="80" spans="4:26" x14ac:dyDescent="0.25">
      <c r="D80" s="35"/>
      <c r="E80" s="2"/>
      <c r="F80" s="35"/>
      <c r="G80" s="35"/>
      <c r="H80" s="2"/>
      <c r="I80" s="35"/>
      <c r="J80" s="35"/>
      <c r="K80" s="2"/>
      <c r="L80" s="35"/>
      <c r="M80" s="35"/>
      <c r="N80" s="2"/>
      <c r="O80" s="35"/>
      <c r="P80" s="35"/>
      <c r="Q80" s="2"/>
      <c r="T80" s="88"/>
      <c r="U80" s="35"/>
      <c r="V80" s="35"/>
      <c r="W80" s="35"/>
      <c r="X80" s="35"/>
      <c r="Y80" s="35"/>
      <c r="Z80" s="35"/>
    </row>
    <row r="81" spans="4:26" ht="15.75" thickBot="1" x14ac:dyDescent="0.3">
      <c r="D81" s="35"/>
      <c r="E81" s="2"/>
      <c r="F81" s="35"/>
      <c r="G81" s="35"/>
      <c r="H81" s="2"/>
      <c r="I81" s="35"/>
      <c r="J81" s="35"/>
      <c r="K81" s="2"/>
      <c r="L81" s="35"/>
      <c r="M81" s="35"/>
      <c r="N81" s="2"/>
      <c r="O81" s="35"/>
      <c r="P81" s="35"/>
      <c r="Q81" s="2"/>
      <c r="T81" s="88"/>
      <c r="U81" s="35"/>
      <c r="V81" s="35"/>
      <c r="W81" s="35"/>
      <c r="X81" s="35"/>
      <c r="Y81" s="35"/>
      <c r="Z81" s="35"/>
    </row>
    <row r="82" spans="4:26" ht="16.5" thickTop="1" thickBot="1" x14ac:dyDescent="0.3">
      <c r="D82" s="35"/>
      <c r="E82" s="2"/>
      <c r="F82" s="35"/>
      <c r="G82" s="35"/>
      <c r="H82" s="2"/>
      <c r="I82" s="35"/>
      <c r="J82" s="35"/>
      <c r="K82" s="2"/>
      <c r="L82" s="35"/>
      <c r="M82" s="35"/>
      <c r="N82" s="2"/>
      <c r="O82" s="35"/>
      <c r="P82" s="35"/>
      <c r="Q82" s="2"/>
      <c r="T82" s="88"/>
      <c r="U82" s="35"/>
      <c r="V82" s="35"/>
      <c r="W82" s="28" t="s">
        <v>4</v>
      </c>
      <c r="X82" s="28" t="s">
        <v>5</v>
      </c>
      <c r="Y82" s="28" t="s">
        <v>6</v>
      </c>
      <c r="Z82" s="28" t="s">
        <v>8</v>
      </c>
    </row>
    <row r="83" spans="4:26" ht="16.5" thickTop="1" thickBot="1" x14ac:dyDescent="0.3">
      <c r="D83" s="35"/>
      <c r="E83" s="2"/>
      <c r="F83" s="35"/>
      <c r="G83" s="35"/>
      <c r="H83" s="2"/>
      <c r="I83" s="35"/>
      <c r="J83" s="35"/>
      <c r="K83" s="2"/>
      <c r="L83" s="35"/>
      <c r="M83" s="35"/>
      <c r="N83" s="2"/>
      <c r="O83" s="35"/>
      <c r="P83" s="35"/>
      <c r="Q83" s="2"/>
      <c r="T83" s="88"/>
      <c r="U83" s="35"/>
      <c r="V83" s="35"/>
      <c r="W83" s="22">
        <f>SUM(F56:U56)</f>
        <v>0</v>
      </c>
      <c r="X83" s="23">
        <f>(F56*F57*24)+(I56*I57*24)+(L56*L57*24)+(O56*O57*24)+(U56*U57*24)+(R56*R57*24)</f>
        <v>0</v>
      </c>
      <c r="Y83" s="23">
        <f>X83*0.754</f>
        <v>0</v>
      </c>
      <c r="Z83" s="23">
        <f>X83-Y83</f>
        <v>0</v>
      </c>
    </row>
    <row r="84" spans="4:26" ht="15.75" thickTop="1" x14ac:dyDescent="0.25"/>
  </sheetData>
  <mergeCells count="187">
    <mergeCell ref="D49:D50"/>
    <mergeCell ref="F50:G50"/>
    <mergeCell ref="I50:J50"/>
    <mergeCell ref="L50:M50"/>
    <mergeCell ref="O50:P50"/>
    <mergeCell ref="U50:V50"/>
    <mergeCell ref="F58:G58"/>
    <mergeCell ref="I58:J58"/>
    <mergeCell ref="L58:M58"/>
    <mergeCell ref="O58:P58"/>
    <mergeCell ref="U58:V58"/>
    <mergeCell ref="O52:P52"/>
    <mergeCell ref="U52:V52"/>
    <mergeCell ref="F54:G54"/>
    <mergeCell ref="I54:J54"/>
    <mergeCell ref="L54:M54"/>
    <mergeCell ref="O54:P54"/>
    <mergeCell ref="U54:V54"/>
    <mergeCell ref="D51:D52"/>
    <mergeCell ref="D53:D54"/>
    <mergeCell ref="L52:M52"/>
    <mergeCell ref="I52:J52"/>
    <mergeCell ref="F52:G52"/>
    <mergeCell ref="D60:V65"/>
    <mergeCell ref="F56:G56"/>
    <mergeCell ref="I56:J56"/>
    <mergeCell ref="L56:M56"/>
    <mergeCell ref="O56:P56"/>
    <mergeCell ref="U56:V56"/>
    <mergeCell ref="F57:G57"/>
    <mergeCell ref="I57:J57"/>
    <mergeCell ref="L57:M57"/>
    <mergeCell ref="O57:P57"/>
    <mergeCell ref="U57:V57"/>
    <mergeCell ref="R57:S57"/>
    <mergeCell ref="R58:S58"/>
    <mergeCell ref="D46:D47"/>
    <mergeCell ref="F47:G47"/>
    <mergeCell ref="I47:J47"/>
    <mergeCell ref="L47:M47"/>
    <mergeCell ref="O47:P47"/>
    <mergeCell ref="U47:V47"/>
    <mergeCell ref="D44:D45"/>
    <mergeCell ref="F45:G45"/>
    <mergeCell ref="I45:J45"/>
    <mergeCell ref="L45:M45"/>
    <mergeCell ref="O45:P45"/>
    <mergeCell ref="U45:V45"/>
    <mergeCell ref="R45:S45"/>
    <mergeCell ref="R47:S47"/>
    <mergeCell ref="D42:D43"/>
    <mergeCell ref="F43:G43"/>
    <mergeCell ref="I43:J43"/>
    <mergeCell ref="L43:M43"/>
    <mergeCell ref="O43:P43"/>
    <mergeCell ref="U43:V43"/>
    <mergeCell ref="D40:D41"/>
    <mergeCell ref="F41:G41"/>
    <mergeCell ref="I41:J41"/>
    <mergeCell ref="L41:M41"/>
    <mergeCell ref="O41:P41"/>
    <mergeCell ref="U41:V41"/>
    <mergeCell ref="R41:S41"/>
    <mergeCell ref="R43:S43"/>
    <mergeCell ref="D38:D39"/>
    <mergeCell ref="F39:G39"/>
    <mergeCell ref="I39:J39"/>
    <mergeCell ref="L39:M39"/>
    <mergeCell ref="O39:P39"/>
    <mergeCell ref="U39:V39"/>
    <mergeCell ref="D35:D36"/>
    <mergeCell ref="F36:G36"/>
    <mergeCell ref="I36:J36"/>
    <mergeCell ref="L36:M36"/>
    <mergeCell ref="O36:P36"/>
    <mergeCell ref="U36:V36"/>
    <mergeCell ref="R36:S36"/>
    <mergeCell ref="R39:S39"/>
    <mergeCell ref="D33:D34"/>
    <mergeCell ref="F34:G34"/>
    <mergeCell ref="I34:J34"/>
    <mergeCell ref="L34:M34"/>
    <mergeCell ref="O34:P34"/>
    <mergeCell ref="U34:V34"/>
    <mergeCell ref="D31:D32"/>
    <mergeCell ref="F32:G32"/>
    <mergeCell ref="I32:J32"/>
    <mergeCell ref="L32:M32"/>
    <mergeCell ref="O32:P32"/>
    <mergeCell ref="U32:V32"/>
    <mergeCell ref="R32:S32"/>
    <mergeCell ref="R34:S34"/>
    <mergeCell ref="D29:D30"/>
    <mergeCell ref="F30:G30"/>
    <mergeCell ref="I30:J30"/>
    <mergeCell ref="L30:M30"/>
    <mergeCell ref="O30:P30"/>
    <mergeCell ref="U30:V30"/>
    <mergeCell ref="D27:D28"/>
    <mergeCell ref="F28:G28"/>
    <mergeCell ref="I28:J28"/>
    <mergeCell ref="L28:M28"/>
    <mergeCell ref="O28:P28"/>
    <mergeCell ref="U28:V28"/>
    <mergeCell ref="R28:S28"/>
    <mergeCell ref="R30:S30"/>
    <mergeCell ref="D24:D25"/>
    <mergeCell ref="F25:G25"/>
    <mergeCell ref="I25:J25"/>
    <mergeCell ref="L25:M25"/>
    <mergeCell ref="O25:P25"/>
    <mergeCell ref="U25:V25"/>
    <mergeCell ref="D22:D23"/>
    <mergeCell ref="F23:G23"/>
    <mergeCell ref="I23:J23"/>
    <mergeCell ref="L23:M23"/>
    <mergeCell ref="O23:P23"/>
    <mergeCell ref="U23:V23"/>
    <mergeCell ref="R23:S23"/>
    <mergeCell ref="R25:S25"/>
    <mergeCell ref="D20:D21"/>
    <mergeCell ref="F21:G21"/>
    <mergeCell ref="I21:J21"/>
    <mergeCell ref="L21:M21"/>
    <mergeCell ref="O21:P21"/>
    <mergeCell ref="U21:V21"/>
    <mergeCell ref="D18:D19"/>
    <mergeCell ref="F19:G19"/>
    <mergeCell ref="I19:J19"/>
    <mergeCell ref="L19:M19"/>
    <mergeCell ref="O19:P19"/>
    <mergeCell ref="U19:V19"/>
    <mergeCell ref="R19:S19"/>
    <mergeCell ref="R21:S21"/>
    <mergeCell ref="D16:D17"/>
    <mergeCell ref="F17:G17"/>
    <mergeCell ref="I17:J17"/>
    <mergeCell ref="L17:M17"/>
    <mergeCell ref="O17:P17"/>
    <mergeCell ref="U17:V17"/>
    <mergeCell ref="D13:D14"/>
    <mergeCell ref="F14:G14"/>
    <mergeCell ref="I14:J14"/>
    <mergeCell ref="L14:M14"/>
    <mergeCell ref="O14:P14"/>
    <mergeCell ref="U14:V14"/>
    <mergeCell ref="R14:S14"/>
    <mergeCell ref="R17:S17"/>
    <mergeCell ref="R8:S8"/>
    <mergeCell ref="D11:D12"/>
    <mergeCell ref="F12:G12"/>
    <mergeCell ref="I12:J12"/>
    <mergeCell ref="L12:M12"/>
    <mergeCell ref="O12:P12"/>
    <mergeCell ref="U12:V12"/>
    <mergeCell ref="D9:D10"/>
    <mergeCell ref="F10:G10"/>
    <mergeCell ref="I10:J10"/>
    <mergeCell ref="L10:M10"/>
    <mergeCell ref="O10:P10"/>
    <mergeCell ref="U10:V10"/>
    <mergeCell ref="R10:S10"/>
    <mergeCell ref="R12:S12"/>
    <mergeCell ref="R50:S50"/>
    <mergeCell ref="R52:S52"/>
    <mergeCell ref="R54:S54"/>
    <mergeCell ref="R56:S56"/>
    <mergeCell ref="D1:V1"/>
    <mergeCell ref="F3:G3"/>
    <mergeCell ref="I3:J3"/>
    <mergeCell ref="L3:M3"/>
    <mergeCell ref="O3:P3"/>
    <mergeCell ref="U3:V3"/>
    <mergeCell ref="D7:D8"/>
    <mergeCell ref="F8:G8"/>
    <mergeCell ref="I8:J8"/>
    <mergeCell ref="L8:M8"/>
    <mergeCell ref="O8:P8"/>
    <mergeCell ref="U8:V8"/>
    <mergeCell ref="D5:D6"/>
    <mergeCell ref="F6:G6"/>
    <mergeCell ref="I6:J6"/>
    <mergeCell ref="L6:M6"/>
    <mergeCell ref="O6:P6"/>
    <mergeCell ref="U6:V6"/>
    <mergeCell ref="R3:S3"/>
    <mergeCell ref="R6:S6"/>
  </mergeCells>
  <conditionalFormatting sqref="D5:D14">
    <cfRule type="timePeriod" dxfId="105" priority="154" timePeriod="today">
      <formula>FLOOR(D5,1)=TODAY()</formula>
    </cfRule>
  </conditionalFormatting>
  <conditionalFormatting sqref="D16:D25">
    <cfRule type="timePeriod" dxfId="104" priority="153" timePeriod="today">
      <formula>FLOOR(D16,1)=TODAY()</formula>
    </cfRule>
  </conditionalFormatting>
  <conditionalFormatting sqref="D27:D36">
    <cfRule type="timePeriod" dxfId="103" priority="152" timePeriod="today">
      <formula>FLOOR(D27,1)=TODAY()</formula>
    </cfRule>
  </conditionalFormatting>
  <conditionalFormatting sqref="D38:D47">
    <cfRule type="timePeriod" dxfId="102" priority="151" timePeriod="today">
      <formula>FLOOR(D38,1)=TODAY()</formula>
    </cfRule>
  </conditionalFormatting>
  <conditionalFormatting sqref="D49:D54">
    <cfRule type="timePeriod" dxfId="101" priority="150" timePeriod="today">
      <formula>FLOOR(D49,1)=TODAY()</formula>
    </cfRule>
  </conditionalFormatting>
  <conditionalFormatting sqref="A1:C54">
    <cfRule type="duplicateValues" dxfId="100" priority="64"/>
  </conditionalFormatting>
  <conditionalFormatting sqref="F5:G5">
    <cfRule type="containsBlanks" dxfId="99" priority="40">
      <formula>LEN(TRIM(F5))=0</formula>
    </cfRule>
  </conditionalFormatting>
  <conditionalFormatting sqref="F5:G5">
    <cfRule type="expression" dxfId="98" priority="39">
      <formula>SUM($F6:$U6)&gt;=(7/24)</formula>
    </cfRule>
  </conditionalFormatting>
  <conditionalFormatting sqref="F5:G5">
    <cfRule type="duplicateValues" dxfId="97" priority="38"/>
  </conditionalFormatting>
  <conditionalFormatting sqref="F6:G6">
    <cfRule type="containsBlanks" dxfId="96" priority="37">
      <formula>LEN(TRIM(F6))=0</formula>
    </cfRule>
  </conditionalFormatting>
  <conditionalFormatting sqref="F6:G6">
    <cfRule type="expression" dxfId="95" priority="36">
      <formula>SUM($F6:$U6)&gt;=(7/24)</formula>
    </cfRule>
  </conditionalFormatting>
  <conditionalFormatting sqref="U5:V5 R5:S5 O5:P5 L5:M5 I5:J5">
    <cfRule type="containsBlanks" dxfId="94" priority="35">
      <formula>LEN(TRIM(I5))=0</formula>
    </cfRule>
  </conditionalFormatting>
  <conditionalFormatting sqref="U5:V5 R5:S5 O5:P5 L5:M5 I5:J5">
    <cfRule type="expression" dxfId="93" priority="34">
      <formula>SUM($F6:$U6)&gt;=(7/24)</formula>
    </cfRule>
  </conditionalFormatting>
  <conditionalFormatting sqref="U5:V5 R5:S5 O5:P5 L5:M5 I5:J5">
    <cfRule type="duplicateValues" dxfId="92" priority="33"/>
  </conditionalFormatting>
  <conditionalFormatting sqref="U6:V6 R6:S6 O6:P6 L6:M6 I6:J6">
    <cfRule type="containsBlanks" dxfId="91" priority="32">
      <formula>LEN(TRIM(I6))=0</formula>
    </cfRule>
  </conditionalFormatting>
  <conditionalFormatting sqref="U6:V6 R6:S6 O6:P6 L6:M6 I6:J6">
    <cfRule type="expression" dxfId="90" priority="31">
      <formula>SUM($F6:$U6)&gt;=(7/24)</formula>
    </cfRule>
  </conditionalFormatting>
  <conditionalFormatting sqref="U7:V7 R7:S7 O7:P7 L7:M7 I7:J7 F7:G7">
    <cfRule type="containsBlanks" dxfId="89" priority="30">
      <formula>LEN(TRIM(F7))=0</formula>
    </cfRule>
  </conditionalFormatting>
  <conditionalFormatting sqref="U7:V7 R7:S7 O7:P7 L7:M7 I7:J7 F7:G7">
    <cfRule type="expression" dxfId="88" priority="29">
      <formula>SUM($F8:$U8)&gt;=(7/24)</formula>
    </cfRule>
  </conditionalFormatting>
  <conditionalFormatting sqref="U7:V7 R7:S7 O7:P7 L7:M7 I7:J7 F7:G7">
    <cfRule type="duplicateValues" dxfId="87" priority="28"/>
  </conditionalFormatting>
  <conditionalFormatting sqref="U8:V8 R8:S8 O8:P8 L8:M8 I8:J8 F8:G8">
    <cfRule type="containsBlanks" dxfId="86" priority="27">
      <formula>LEN(TRIM(F8))=0</formula>
    </cfRule>
  </conditionalFormatting>
  <conditionalFormatting sqref="U8:V8 R8:S8 O8:P8 L8:M8 I8:J8 F8:G8">
    <cfRule type="expression" dxfId="85" priority="26">
      <formula>SUM($F8:$U8)&gt;=(7/24)</formula>
    </cfRule>
  </conditionalFormatting>
  <conditionalFormatting sqref="U9:V9 U11:V11 U13:V13 R13:S13 R11:S11 R9:S9 O9:P9 O11:P11 O13:P13 L13:M13 L9:M9 L11:M11 I11:J11 I9:J9 I13:J13 F13:G13 F11:G11 F9:G9">
    <cfRule type="containsBlanks" dxfId="84" priority="25">
      <formula>LEN(TRIM(F9))=0</formula>
    </cfRule>
  </conditionalFormatting>
  <conditionalFormatting sqref="U9:V9 U11:V11 U13:V13 R13:S13 R11:S11 R9:S9 O9:P9 O11:P11 O13:P13 L13:M13 L9:M9 L11:M11 I11:J11 I9:J9 I13:J13 F13:G13 F11:G11 F9:G9">
    <cfRule type="expression" dxfId="83" priority="24">
      <formula>SUM($F10:$U10)&gt;=(7/24)</formula>
    </cfRule>
  </conditionalFormatting>
  <conditionalFormatting sqref="U9:V9 U11:V11 U13:V13 R13:S13 R11:S11 R9:S9 O9:P9 O11:P11 O13:P13 L13:M13 L9:M9 L11:M11 I11:J11 I9:J9 I13:J13 F13:G13 F11:G11 F9:G9">
    <cfRule type="duplicateValues" dxfId="82" priority="23"/>
  </conditionalFormatting>
  <conditionalFormatting sqref="U10:V10 U12:V12 U14:V14 R14:S14 R12:S12 R10:S10 O10:P10 O12:P12 O14:P14 L14:M14 L10:M10 L12:M12 I12:J12 I10:J10 I14:J14 F14:G14 F12:G12 F10:G10">
    <cfRule type="containsBlanks" dxfId="81" priority="22">
      <formula>LEN(TRIM(F10))=0</formula>
    </cfRule>
  </conditionalFormatting>
  <conditionalFormatting sqref="U10:V10 U12:V12 U14:V14 R14:S14 R12:S12 R10:S10 O10:P10 O12:P12 O14:P14 L14:M14 L10:M10 L12:M12 I12:J12 I10:J10 I14:J14 F14:G14 F12:G12 F10:G10">
    <cfRule type="expression" dxfId="80" priority="21">
      <formula>SUM($F10:$U10)&gt;=(7/24)</formula>
    </cfRule>
  </conditionalFormatting>
  <conditionalFormatting sqref="U24:V24 U22:V22 U20:V20 U18:V18 U16:V16 R24:S24 R22:S22 R20:S20 R18:S18 R16:S16 O16:P16 O18:P18 O20:P20 O22:P22 O24:P24 L24:M24 L22:M22 L20:M20 L18:M18 L16:M16 I16:J16 I18:J18 I20:J20 I22:J22 I24:J24 F24:G24 F22:G22 F20:G20 F18:G18 F16:G16">
    <cfRule type="containsBlanks" dxfId="79" priority="20">
      <formula>LEN(TRIM(F16))=0</formula>
    </cfRule>
  </conditionalFormatting>
  <conditionalFormatting sqref="U24:V24 U22:V22 U20:V20 U18:V18 U16:V16 R24:S24 R22:S22 R20:S20 R18:S18 R16:S16 O16:P16 O18:P18 O20:P20 O22:P22 O24:P24 L24:M24 L22:M22 L20:M20 L18:M18 L16:M16 I16:J16 I18:J18 I20:J20 I22:J22 I24:J24 F24:G24 F22:G22 F20:G20 F18:G18 F16:G16">
    <cfRule type="expression" dxfId="78" priority="19">
      <formula>SUM($F17:$U17)&gt;=(7/24)</formula>
    </cfRule>
  </conditionalFormatting>
  <conditionalFormatting sqref="U24:V24 U22:V22 U20:V20 U18:V18 U16:V16 R24:S24 R22:S22 R20:S20 R18:S18 R16:S16 O16:P16 O18:P18 O20:P20 O22:P22 O24:P24 L24:M24 L22:M22 L20:M20 L18:M18 L16:M16 I16:J16 I18:J18 I20:J20 I22:J22 I24:J24 F24:G24 F22:G22 F20:G20 F18:G18 F16:G16">
    <cfRule type="duplicateValues" dxfId="77" priority="18"/>
  </conditionalFormatting>
  <conditionalFormatting sqref="U25:V25 U23:V23 U21:V21 U19:V19 U17:V17 R25:S25 R23:S23 R21:S21 R19:S19 R17:S17 O17:P17 O19:P19 O21:P21 O23:P23 O25:P25 L25:M25 L23:M23 L21:M21 L19:M19 L17:M17 I17:J17 I19:J19 I21:J21 I23:J23 I25:J25 F25:G25 F23:G23 F21:G21 F19:G19 F17:G17">
    <cfRule type="containsBlanks" dxfId="76" priority="17">
      <formula>LEN(TRIM(F17))=0</formula>
    </cfRule>
  </conditionalFormatting>
  <conditionalFormatting sqref="U25:V25 U23:V23 U21:V21 U19:V19 U17:V17 R25:S25 R23:S23 R21:S21 R19:S19 R17:S17 O17:P17 O19:P19 O21:P21 O23:P23 O25:P25 L25:M25 L23:M23 L21:M21 L19:M19 L17:M17 I17:J17 I19:J19 I21:J21 I23:J23 I25:J25 F25:G25 F23:G23 F21:G21 F19:G19 F17:G17">
    <cfRule type="expression" dxfId="75" priority="16">
      <formula>SUM($F17:$U17)&gt;=(7/24)</formula>
    </cfRule>
  </conditionalFormatting>
  <conditionalFormatting sqref="F53:G53 F51:G51 F49:G49 F46:G46 F44:G44 F42:G42 F40:G40 F38:G38 F35:G35 F33:G33 F31:G31 F29:G29 F27:G27">
    <cfRule type="containsBlanks" dxfId="74" priority="15">
      <formula>LEN(TRIM(F27))=0</formula>
    </cfRule>
  </conditionalFormatting>
  <conditionalFormatting sqref="F53:G53 F51:G51 F49:G49 F46:G46 F44:G44 F42:G42 F40:G40 F38:G38 F35:G35 F33:G33 F31:G31 F29:G29 F27:G27">
    <cfRule type="expression" dxfId="73" priority="14">
      <formula>SUM($F28:$U28)&gt;=(7/24)</formula>
    </cfRule>
  </conditionalFormatting>
  <conditionalFormatting sqref="F53:G53 F51:G51 F49:G49 F46:G46 F44:G44 F42:G42 F40:G40 F38:G38 F35:G35 F33:G33 F31:G31 F29:G29 F27:G27">
    <cfRule type="duplicateValues" dxfId="72" priority="13"/>
  </conditionalFormatting>
  <conditionalFormatting sqref="F54:G54 F52:G52 F50:G50 F47:G47 F45:G45 F43:G43 F41:G41 F39:G39 F36:G36 F34:G34 F32:G32 F30:G30 F28:G28">
    <cfRule type="containsBlanks" dxfId="71" priority="12">
      <formula>LEN(TRIM(F28))=0</formula>
    </cfRule>
  </conditionalFormatting>
  <conditionalFormatting sqref="F54:G54 F52:G52 F50:G50 F47:G47 F45:G45 F43:G43 F41:G41 F39:G39 F36:G36 F34:G34 F32:G32 F30:G30 F28:G28">
    <cfRule type="expression" dxfId="70" priority="11">
      <formula>SUM($F28:$U28)&gt;=(7/24)</formula>
    </cfRule>
  </conditionalFormatting>
  <conditionalFormatting sqref="O53:P53 O51:P51 O49:P49 O46:P46 O44:P44 O42:P42 O40:P40 O38:P38 O35:P35 O33:P33 O31:P31 O29:P29 O27:P27 L27:M27 L29:M29 L31:M31 L33:M33 L35:M35 L38:M38 L40:M40 L42:M42 L44:M44 L46:M46 L49:M49 L51:M51 L53:M53 I53:J53 I51:J51 I49:J49 I46:J46 I44:J44 I42:J42 I40:J40 I38:J38 I35:J35 I33:J33 I31:J31 I29:J29 I27:J27">
    <cfRule type="containsBlanks" dxfId="69" priority="10">
      <formula>LEN(TRIM(I27))=0</formula>
    </cfRule>
  </conditionalFormatting>
  <conditionalFormatting sqref="O53:P53 O51:P51 O49:P49 O46:P46 O44:P44 O42:P42 O40:P40 O38:P38 O35:P35 O33:P33 O31:P31 O29:P29 O27:P27 L27:M27 L29:M29 L31:M31 L33:M33 L35:M35 L38:M38 L40:M40 L42:M42 L44:M44 L46:M46 L49:M49 L51:M51 L53:M53 I53:J53 I51:J51 I49:J49 I46:J46 I44:J44 I42:J42 I40:J40 I38:J38 I35:J35 I33:J33 I31:J31 I29:J29 I27:J27">
    <cfRule type="expression" dxfId="68" priority="9">
      <formula>SUM($F28:$U28)&gt;=(7/24)</formula>
    </cfRule>
  </conditionalFormatting>
  <conditionalFormatting sqref="O53:P53 O51:P51 O49:P49 O46:P46 O44:P44 O42:P42 O40:P40 O38:P38 O35:P35 O33:P33 O31:P31 O29:P29 O27:P27 L27:M27 L29:M29 L31:M31 L33:M33 L35:M35 L38:M38 L40:M40 L42:M42 L44:M44 L46:M46 L49:M49 L51:M51 L53:M53 I53:J53 I51:J51 I49:J49 I46:J46 I44:J44 I42:J42 I40:J40 I38:J38 I35:J35 I33:J33 I31:J31 I29:J29 I27:J27">
    <cfRule type="duplicateValues" dxfId="67" priority="8"/>
  </conditionalFormatting>
  <conditionalFormatting sqref="O54:P54 O52:P52 O50:P50 O47:P47 O45:P45 O43:P43 O41:P41 O39:P39 O36:P36 O34:P34 O32:P32 O30:P30 O28:P28 L28:M28 L30:M30 L32:M32 L34:M34 L36:M36 L39:M39 L41:M41 L43:M43 L45:M45 L47:M47 L50:M50 L52:M52 L54:M54 I54:J54 I52:J52 I50:J50 I47:J47 I45:J45 I43:J43 I41:J41 I39:J39 I36:J36 I34:J34 I32:J32 I30:J30 I28:J28">
    <cfRule type="containsBlanks" dxfId="66" priority="7">
      <formula>LEN(TRIM(I28))=0</formula>
    </cfRule>
  </conditionalFormatting>
  <conditionalFormatting sqref="O54:P54 O52:P52 O50:P50 O47:P47 O45:P45 O43:P43 O41:P41 O39:P39 O36:P36 O34:P34 O32:P32 O30:P30 O28:P28 L28:M28 L30:M30 L32:M32 L34:M34 L36:M36 L39:M39 L41:M41 L43:M43 L45:M45 L47:M47 L50:M50 L52:M52 L54:M54 I54:J54 I52:J52 I50:J50 I47:J47 I45:J45 I43:J43 I41:J41 I39:J39 I36:J36 I34:J34 I32:J32 I30:J30 I28:J28">
    <cfRule type="expression" dxfId="65" priority="6">
      <formula>SUM($F28:$U28)&gt;=(7/24)</formula>
    </cfRule>
  </conditionalFormatting>
  <conditionalFormatting sqref="U27:V27 U29:V29 U31:V31 U33:V33 U35:V35 U38:V38 U40:V40 U42:V42 U44:V44 U46:V46 U49:V49 U51:V51 U53:V53 R53:S53 R51:S51 R49:S49 R46:S46 R44:S44 R42:S42 R40:S40 R38:S38 R35:S35 R33:S33 R31:S31 R29:S29 R27:S27">
    <cfRule type="containsBlanks" dxfId="64" priority="5">
      <formula>LEN(TRIM(R27))=0</formula>
    </cfRule>
  </conditionalFormatting>
  <conditionalFormatting sqref="U27:V27 U29:V29 U31:V31 U33:V33 U35:V35 U38:V38 U40:V40 U42:V42 U44:V44 U46:V46 U49:V49 U51:V51 U53:V53 R53:S53 R51:S51 R49:S49 R46:S46 R44:S44 R42:S42 R40:S40 R38:S38 R35:S35 R33:S33 R31:S31 R29:S29 R27:S27">
    <cfRule type="expression" dxfId="63" priority="4">
      <formula>SUM($F28:$U28)&gt;=(7/24)</formula>
    </cfRule>
  </conditionalFormatting>
  <conditionalFormatting sqref="U27:V27 U29:V29 U31:V31 U33:V33 U35:V35 U38:V38 U40:V40 U42:V42 U44:V44 U46:V46 U49:V49 U51:V51 U53:V53 R53:S53 R51:S51 R49:S49 R46:S46 R44:S44 R42:S42 R40:S40 R38:S38 R35:S35 R33:S33 R31:S31 R29:S29 R27:S27">
    <cfRule type="duplicateValues" dxfId="62" priority="3"/>
  </conditionalFormatting>
  <conditionalFormatting sqref="U28:V28 U30:V30 U32:V32 U34:V34 U36:V36 U39:V39 U41:V41 U43:V43 U45:V45 U47:V47 U50:V50 U52:V52 U54:V54 R54:S54 R52:S52 R50:S50 R47:S47 R45:S45 R43:S43 R41:S41 R39:S39 R36:S36 R34:S34 R32:S32 R30:S30 R28:S28">
    <cfRule type="containsBlanks" dxfId="61" priority="2">
      <formula>LEN(TRIM(R28))=0</formula>
    </cfRule>
  </conditionalFormatting>
  <conditionalFormatting sqref="U28:V28 U30:V30 U32:V32 U34:V34 U36:V36 U39:V39 U41:V41 U43:V43 U45:V45 U47:V47 U50:V50 U52:V52 U54:V54 R54:S54 R52:S52 R50:S50 R47:S47 R45:S45 R43:S43 R41:S41 R39:S39 R36:S36 R34:S34 R32:S32 R30:S30 R28:S28">
    <cfRule type="expression" dxfId="60" priority="1">
      <formula>SUM($F28:$U28)&gt;=(7/24)</formula>
    </cfRule>
  </conditionalFormatting>
  <pageMargins left="0.11811023622047244" right="0.11811023622047244" top="0.11811023622047244" bottom="0.11811023622047244" header="0.11811023622047244" footer="0.11811023622047244"/>
  <pageSetup paperSize="9" orientation="landscape" horizontalDpi="4294967293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2"/>
  <sheetViews>
    <sheetView topLeftCell="D1" zoomScale="80" zoomScaleNormal="80" workbookViewId="0">
      <pane ySplit="3" topLeftCell="A54" activePane="bottomLeft" state="frozen"/>
      <selection activeCell="D1" sqref="D1"/>
      <selection pane="bottomLeft" activeCell="X61" sqref="X61"/>
    </sheetView>
  </sheetViews>
  <sheetFormatPr baseColWidth="10" defaultRowHeight="15" x14ac:dyDescent="0.25"/>
  <cols>
    <col min="1" max="3" width="0" style="103" hidden="1" customWidth="1"/>
    <col min="4" max="4" width="15.140625" customWidth="1"/>
    <col min="5" max="5" width="1.7109375" customWidth="1"/>
    <col min="6" max="7" width="7.7109375" customWidth="1"/>
    <col min="8" max="8" width="1.7109375" customWidth="1"/>
    <col min="9" max="10" width="7.7109375" customWidth="1"/>
    <col min="11" max="11" width="1.7109375" customWidth="1"/>
    <col min="12" max="13" width="7.7109375" customWidth="1"/>
    <col min="14" max="14" width="1.7109375" customWidth="1"/>
    <col min="15" max="16" width="7.7109375" customWidth="1"/>
    <col min="17" max="17" width="1.7109375" customWidth="1"/>
    <col min="18" max="19" width="7.7109375" customWidth="1"/>
    <col min="20" max="20" width="1.7109375" customWidth="1"/>
    <col min="21" max="22" width="7.7109375" customWidth="1"/>
    <col min="23" max="23" width="17.140625" customWidth="1"/>
    <col min="24" max="24" width="12.85546875" customWidth="1"/>
    <col min="25" max="25" width="13.7109375" customWidth="1"/>
    <col min="26" max="26" width="18.28515625" customWidth="1"/>
  </cols>
  <sheetData>
    <row r="1" spans="1:26" ht="19.5" customHeight="1" x14ac:dyDescent="0.25">
      <c r="A1" s="126" t="str">
        <f t="shared" ref="A1:A2" si="0">IF(F1="","",ROW())</f>
        <v/>
      </c>
      <c r="B1" s="126" t="str">
        <f t="shared" ref="B1:B2" si="1">IF(O1="","",ROW())</f>
        <v/>
      </c>
      <c r="C1" s="126" t="str">
        <f t="shared" ref="C1:C2" si="2">IF(R1="","",ROW())</f>
        <v/>
      </c>
      <c r="D1" s="127">
        <v>41487</v>
      </c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03"/>
      <c r="X1" s="103"/>
      <c r="Y1" s="103"/>
      <c r="Z1" s="103"/>
    </row>
    <row r="2" spans="1:26" ht="2.25" customHeight="1" x14ac:dyDescent="0.25">
      <c r="A2" s="126" t="str">
        <f t="shared" si="0"/>
        <v/>
      </c>
      <c r="B2" s="126" t="str">
        <f t="shared" si="1"/>
        <v/>
      </c>
      <c r="C2" s="126" t="str">
        <f t="shared" si="2"/>
        <v/>
      </c>
      <c r="D2" s="106"/>
      <c r="E2" s="114"/>
      <c r="F2" s="106"/>
      <c r="G2" s="106"/>
      <c r="H2" s="114"/>
      <c r="I2" s="106"/>
      <c r="J2" s="106"/>
      <c r="K2" s="114"/>
      <c r="L2" s="106"/>
      <c r="M2" s="106"/>
      <c r="N2" s="114"/>
      <c r="O2" s="106"/>
      <c r="P2" s="103"/>
      <c r="Q2" s="114"/>
      <c r="R2" s="114"/>
      <c r="S2" s="114"/>
      <c r="T2" s="114"/>
      <c r="U2" s="103"/>
      <c r="V2" s="103"/>
      <c r="W2" s="103"/>
      <c r="X2" s="103"/>
      <c r="Y2" s="103"/>
      <c r="Z2" s="103"/>
    </row>
    <row r="3" spans="1:26" ht="15.75" x14ac:dyDescent="0.25">
      <c r="A3" s="126">
        <f>IF(F3="","",ROW())</f>
        <v>3</v>
      </c>
      <c r="B3" s="126">
        <f>IF(O3="","",ROW())</f>
        <v>3</v>
      </c>
      <c r="C3" s="126">
        <f>IF(R3="","",ROW())</f>
        <v>3</v>
      </c>
      <c r="D3" s="120"/>
      <c r="E3" s="121"/>
      <c r="F3" s="133" t="s">
        <v>0</v>
      </c>
      <c r="G3" s="134"/>
      <c r="H3" s="121"/>
      <c r="I3" s="133" t="s">
        <v>1</v>
      </c>
      <c r="J3" s="134"/>
      <c r="K3" s="121"/>
      <c r="L3" s="133" t="s">
        <v>2</v>
      </c>
      <c r="M3" s="134"/>
      <c r="N3" s="121"/>
      <c r="O3" s="133" t="s">
        <v>14</v>
      </c>
      <c r="P3" s="134"/>
      <c r="Q3" s="121"/>
      <c r="R3" s="151" t="s">
        <v>15</v>
      </c>
      <c r="S3" s="151"/>
      <c r="T3" s="121"/>
      <c r="U3" s="133" t="s">
        <v>10</v>
      </c>
      <c r="V3" s="134"/>
      <c r="W3" s="122"/>
      <c r="X3" s="122"/>
      <c r="Y3" s="122"/>
      <c r="Z3" s="122"/>
    </row>
    <row r="4" spans="1:26" ht="4.5" customHeight="1" thickBot="1" x14ac:dyDescent="0.3">
      <c r="A4" s="126" t="str">
        <f t="shared" ref="A4:A52" si="3">IF(F4="","",ROW())</f>
        <v/>
      </c>
      <c r="B4" s="126" t="str">
        <f t="shared" ref="B4:B52" si="4">IF(O4="","",ROW())</f>
        <v/>
      </c>
      <c r="C4" s="126" t="str">
        <f t="shared" ref="C4:C52" si="5">IF(R4="","",ROW())</f>
        <v/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3"/>
      <c r="Q4" s="107"/>
      <c r="R4" s="107"/>
      <c r="S4" s="107"/>
      <c r="T4" s="107"/>
      <c r="U4" s="103"/>
      <c r="V4" s="103"/>
      <c r="W4" s="103"/>
      <c r="X4" s="103"/>
      <c r="Y4" s="103"/>
      <c r="Z4" s="103"/>
    </row>
    <row r="5" spans="1:26" ht="14.45" customHeight="1" x14ac:dyDescent="0.25">
      <c r="A5" s="126" t="str">
        <f t="shared" si="3"/>
        <v/>
      </c>
      <c r="B5" s="126" t="str">
        <f t="shared" si="4"/>
        <v/>
      </c>
      <c r="C5" s="126" t="str">
        <f t="shared" si="5"/>
        <v/>
      </c>
      <c r="D5" s="149">
        <v>41487</v>
      </c>
      <c r="E5" s="113"/>
      <c r="F5" s="123"/>
      <c r="G5" s="125"/>
      <c r="H5" s="113"/>
      <c r="I5" s="123"/>
      <c r="J5" s="125"/>
      <c r="K5" s="113"/>
      <c r="L5" s="123"/>
      <c r="M5" s="125"/>
      <c r="N5" s="113"/>
      <c r="O5" s="123"/>
      <c r="P5" s="125"/>
      <c r="Q5" s="113"/>
      <c r="R5" s="123"/>
      <c r="S5" s="125"/>
      <c r="T5" s="113"/>
      <c r="U5" s="123"/>
      <c r="V5" s="125"/>
      <c r="W5" s="103"/>
      <c r="X5" s="103"/>
      <c r="Y5" s="103"/>
      <c r="Z5" s="103"/>
    </row>
    <row r="6" spans="1:26" ht="14.45" customHeight="1" thickBot="1" x14ac:dyDescent="0.3">
      <c r="A6" s="126"/>
      <c r="B6" s="126"/>
      <c r="C6" s="126"/>
      <c r="D6" s="150"/>
      <c r="E6" s="113"/>
      <c r="F6" s="128" t="str">
        <f>IF(F5=0,"",MOD(G5,F5))</f>
        <v/>
      </c>
      <c r="G6" s="129"/>
      <c r="H6" s="118"/>
      <c r="I6" s="128" t="str">
        <f>IF(I5=0,"",MOD(J5,I5))</f>
        <v/>
      </c>
      <c r="J6" s="129"/>
      <c r="K6" s="118"/>
      <c r="L6" s="128" t="str">
        <f>IF(L5=0,"",MOD(M5,L5))</f>
        <v/>
      </c>
      <c r="M6" s="129"/>
      <c r="N6" s="118"/>
      <c r="O6" s="128" t="str">
        <f>IF(O5=0,"",MOD(P5,O5))</f>
        <v/>
      </c>
      <c r="P6" s="129"/>
      <c r="Q6" s="118"/>
      <c r="R6" s="128" t="str">
        <f>IF(R5=0,"",MOD(S5,R5))</f>
        <v/>
      </c>
      <c r="S6" s="129"/>
      <c r="T6" s="118"/>
      <c r="U6" s="128" t="str">
        <f>IF(U5=0,"",MOD(V5,U5))</f>
        <v/>
      </c>
      <c r="V6" s="129"/>
      <c r="W6" s="103"/>
      <c r="X6" s="103"/>
      <c r="Y6" s="103"/>
      <c r="Z6" s="103"/>
    </row>
    <row r="7" spans="1:26" ht="14.45" customHeight="1" x14ac:dyDescent="0.25">
      <c r="A7" s="126" t="str">
        <f t="shared" si="3"/>
        <v/>
      </c>
      <c r="B7" s="126" t="str">
        <f t="shared" si="4"/>
        <v/>
      </c>
      <c r="C7" s="126" t="str">
        <f t="shared" si="5"/>
        <v/>
      </c>
      <c r="D7" s="149">
        <v>41488</v>
      </c>
      <c r="E7" s="113"/>
      <c r="F7" s="123"/>
      <c r="G7" s="125"/>
      <c r="H7" s="113"/>
      <c r="I7" s="123"/>
      <c r="J7" s="125"/>
      <c r="K7" s="113"/>
      <c r="L7" s="123"/>
      <c r="M7" s="125"/>
      <c r="N7" s="113"/>
      <c r="O7" s="123"/>
      <c r="P7" s="125"/>
      <c r="Q7" s="113"/>
      <c r="R7" s="123"/>
      <c r="S7" s="125"/>
      <c r="T7" s="113"/>
      <c r="U7" s="123"/>
      <c r="V7" s="125"/>
      <c r="W7" s="103"/>
      <c r="X7" s="103"/>
      <c r="Y7" s="103"/>
      <c r="Z7" s="103"/>
    </row>
    <row r="8" spans="1:26" ht="14.45" customHeight="1" thickBot="1" x14ac:dyDescent="0.3">
      <c r="A8" s="126"/>
      <c r="B8" s="126"/>
      <c r="C8" s="126"/>
      <c r="D8" s="150"/>
      <c r="E8" s="113"/>
      <c r="F8" s="128" t="str">
        <f>IF(F7=0,"",MOD(G7,F7))</f>
        <v/>
      </c>
      <c r="G8" s="129"/>
      <c r="H8" s="118"/>
      <c r="I8" s="128" t="str">
        <f>IF(I7=0,"",MOD(J7,I7))</f>
        <v/>
      </c>
      <c r="J8" s="129"/>
      <c r="K8" s="118"/>
      <c r="L8" s="128" t="str">
        <f>IF(L7=0,"",MOD(M7,L7))</f>
        <v/>
      </c>
      <c r="M8" s="129"/>
      <c r="N8" s="118"/>
      <c r="O8" s="128" t="str">
        <f>IF(O7=0,"",MOD(P7,O7))</f>
        <v/>
      </c>
      <c r="P8" s="129"/>
      <c r="Q8" s="118"/>
      <c r="R8" s="128" t="str">
        <f>IF(R7=0,"",MOD(S7,R7))</f>
        <v/>
      </c>
      <c r="S8" s="129"/>
      <c r="T8" s="118"/>
      <c r="U8" s="128" t="str">
        <f>IF(U7=0,"",MOD(V7,U7))</f>
        <v/>
      </c>
      <c r="V8" s="129"/>
      <c r="W8" s="103"/>
      <c r="X8" s="103"/>
      <c r="Y8" s="103"/>
      <c r="Z8" s="103"/>
    </row>
    <row r="9" spans="1:26" ht="7.5" customHeight="1" thickBot="1" x14ac:dyDescent="0.3">
      <c r="A9" s="126" t="str">
        <f t="shared" si="3"/>
        <v/>
      </c>
      <c r="B9" s="126" t="str">
        <f t="shared" si="4"/>
        <v/>
      </c>
      <c r="C9" s="126" t="str">
        <f t="shared" si="5"/>
        <v/>
      </c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22"/>
      <c r="S9" s="122"/>
      <c r="T9" s="103"/>
      <c r="U9" s="103"/>
      <c r="V9" s="103"/>
      <c r="W9" s="103"/>
      <c r="X9" s="103"/>
      <c r="Y9" s="103"/>
      <c r="Z9" s="103"/>
    </row>
    <row r="10" spans="1:26" ht="14.45" customHeight="1" x14ac:dyDescent="0.25">
      <c r="A10" s="126" t="str">
        <f t="shared" si="3"/>
        <v/>
      </c>
      <c r="B10" s="126" t="str">
        <f t="shared" si="4"/>
        <v/>
      </c>
      <c r="C10" s="126" t="str">
        <f t="shared" si="5"/>
        <v/>
      </c>
      <c r="D10" s="149">
        <v>41491</v>
      </c>
      <c r="E10" s="113"/>
      <c r="F10" s="123"/>
      <c r="G10" s="125"/>
      <c r="H10" s="113"/>
      <c r="I10" s="123"/>
      <c r="J10" s="125"/>
      <c r="K10" s="113"/>
      <c r="L10" s="123"/>
      <c r="M10" s="125"/>
      <c r="N10" s="113"/>
      <c r="O10" s="123"/>
      <c r="P10" s="125"/>
      <c r="Q10" s="113"/>
      <c r="R10" s="123"/>
      <c r="S10" s="125"/>
      <c r="T10" s="113"/>
      <c r="U10" s="123"/>
      <c r="V10" s="125"/>
      <c r="W10" s="103"/>
      <c r="X10" s="103"/>
      <c r="Y10" s="103"/>
      <c r="Z10" s="103"/>
    </row>
    <row r="11" spans="1:26" ht="14.45" customHeight="1" thickBot="1" x14ac:dyDescent="0.3">
      <c r="A11" s="126"/>
      <c r="B11" s="126"/>
      <c r="C11" s="126"/>
      <c r="D11" s="150"/>
      <c r="E11" s="113"/>
      <c r="F11" s="128" t="str">
        <f>IF(F10=0,"",MOD(G10,F10))</f>
        <v/>
      </c>
      <c r="G11" s="129"/>
      <c r="H11" s="118"/>
      <c r="I11" s="128" t="str">
        <f>IF(I10=0,"",MOD(J10,I10))</f>
        <v/>
      </c>
      <c r="J11" s="129"/>
      <c r="K11" s="118"/>
      <c r="L11" s="128" t="str">
        <f>IF(L10=0,"",MOD(M10,L10))</f>
        <v/>
      </c>
      <c r="M11" s="129"/>
      <c r="N11" s="118"/>
      <c r="O11" s="128" t="str">
        <f>IF(O10=0,"",MOD(P10,O10))</f>
        <v/>
      </c>
      <c r="P11" s="129"/>
      <c r="Q11" s="118"/>
      <c r="R11" s="128" t="str">
        <f>IF(R10=0,"",MOD(S10,R10))</f>
        <v/>
      </c>
      <c r="S11" s="129"/>
      <c r="T11" s="118"/>
      <c r="U11" s="128" t="str">
        <f>IF(U10=0,"",MOD(V10,U10))</f>
        <v/>
      </c>
      <c r="V11" s="129"/>
      <c r="W11" s="103"/>
      <c r="X11" s="103"/>
      <c r="Y11" s="103"/>
      <c r="Z11" s="103"/>
    </row>
    <row r="12" spans="1:26" ht="14.45" customHeight="1" x14ac:dyDescent="0.25">
      <c r="A12" s="126" t="str">
        <f t="shared" si="3"/>
        <v/>
      </c>
      <c r="B12" s="126" t="str">
        <f t="shared" si="4"/>
        <v/>
      </c>
      <c r="C12" s="126" t="str">
        <f t="shared" si="5"/>
        <v/>
      </c>
      <c r="D12" s="149">
        <v>41492</v>
      </c>
      <c r="E12" s="113"/>
      <c r="F12" s="123"/>
      <c r="G12" s="125"/>
      <c r="H12" s="113"/>
      <c r="I12" s="123"/>
      <c r="J12" s="125"/>
      <c r="K12" s="113"/>
      <c r="L12" s="123"/>
      <c r="M12" s="125"/>
      <c r="N12" s="113"/>
      <c r="O12" s="123"/>
      <c r="P12" s="125"/>
      <c r="Q12" s="113"/>
      <c r="R12" s="123"/>
      <c r="S12" s="125"/>
      <c r="T12" s="113"/>
      <c r="U12" s="123"/>
      <c r="V12" s="125"/>
      <c r="W12" s="103"/>
      <c r="X12" s="103"/>
      <c r="Y12" s="103"/>
      <c r="Z12" s="103"/>
    </row>
    <row r="13" spans="1:26" ht="14.45" customHeight="1" thickBot="1" x14ac:dyDescent="0.3">
      <c r="A13" s="126"/>
      <c r="B13" s="126"/>
      <c r="C13" s="126"/>
      <c r="D13" s="150"/>
      <c r="E13" s="113"/>
      <c r="F13" s="128" t="str">
        <f>IF(F12=0,"",MOD(G12,F12))</f>
        <v/>
      </c>
      <c r="G13" s="129"/>
      <c r="H13" s="118"/>
      <c r="I13" s="128" t="str">
        <f>IF(I12=0,"",MOD(J12,I12))</f>
        <v/>
      </c>
      <c r="J13" s="129"/>
      <c r="K13" s="118"/>
      <c r="L13" s="128" t="str">
        <f>IF(L12=0,"",MOD(M12,L12))</f>
        <v/>
      </c>
      <c r="M13" s="129"/>
      <c r="N13" s="118"/>
      <c r="O13" s="128" t="str">
        <f>IF(O12=0,"",MOD(P12,O12))</f>
        <v/>
      </c>
      <c r="P13" s="129"/>
      <c r="Q13" s="118"/>
      <c r="R13" s="128" t="str">
        <f>IF(R12=0,"",MOD(S12,R12))</f>
        <v/>
      </c>
      <c r="S13" s="129"/>
      <c r="T13" s="118"/>
      <c r="U13" s="128" t="str">
        <f>IF(U12=0,"",MOD(V12,U12))</f>
        <v/>
      </c>
      <c r="V13" s="129"/>
      <c r="W13" s="103"/>
      <c r="X13" s="103"/>
      <c r="Y13" s="103"/>
      <c r="Z13" s="103"/>
    </row>
    <row r="14" spans="1:26" ht="14.45" customHeight="1" x14ac:dyDescent="0.25">
      <c r="A14" s="126" t="str">
        <f t="shared" si="3"/>
        <v/>
      </c>
      <c r="B14" s="126" t="str">
        <f t="shared" si="4"/>
        <v/>
      </c>
      <c r="C14" s="126" t="str">
        <f t="shared" si="5"/>
        <v/>
      </c>
      <c r="D14" s="149">
        <v>41493</v>
      </c>
      <c r="E14" s="113"/>
      <c r="F14" s="123"/>
      <c r="G14" s="125"/>
      <c r="H14" s="113"/>
      <c r="I14" s="123"/>
      <c r="J14" s="125"/>
      <c r="K14" s="113"/>
      <c r="L14" s="123"/>
      <c r="M14" s="125"/>
      <c r="N14" s="113"/>
      <c r="O14" s="123"/>
      <c r="P14" s="125"/>
      <c r="Q14" s="113"/>
      <c r="R14" s="123"/>
      <c r="S14" s="125"/>
      <c r="T14" s="113"/>
      <c r="U14" s="123"/>
      <c r="V14" s="125"/>
      <c r="W14" s="103"/>
      <c r="X14" s="103"/>
      <c r="Y14" s="103"/>
      <c r="Z14" s="103"/>
    </row>
    <row r="15" spans="1:26" ht="14.45" customHeight="1" thickBot="1" x14ac:dyDescent="0.3">
      <c r="A15" s="126"/>
      <c r="B15" s="126"/>
      <c r="C15" s="126"/>
      <c r="D15" s="150"/>
      <c r="E15" s="113"/>
      <c r="F15" s="128" t="str">
        <f>IF(F14=0,"",MOD(G14,F14))</f>
        <v/>
      </c>
      <c r="G15" s="129"/>
      <c r="H15" s="118"/>
      <c r="I15" s="128" t="str">
        <f>IF(I14=0,"",MOD(J14,I14))</f>
        <v/>
      </c>
      <c r="J15" s="129"/>
      <c r="K15" s="118"/>
      <c r="L15" s="128" t="str">
        <f>IF(L14=0,"",MOD(M14,L14))</f>
        <v/>
      </c>
      <c r="M15" s="129"/>
      <c r="N15" s="118"/>
      <c r="O15" s="128" t="str">
        <f>IF(O14=0,"",MOD(P14,O14))</f>
        <v/>
      </c>
      <c r="P15" s="129"/>
      <c r="Q15" s="118"/>
      <c r="R15" s="128" t="str">
        <f>IF(R14=0,"",MOD(S14,R14))</f>
        <v/>
      </c>
      <c r="S15" s="129"/>
      <c r="T15" s="118"/>
      <c r="U15" s="128" t="str">
        <f>IF(U14=0,"",MOD(V14,U14))</f>
        <v/>
      </c>
      <c r="V15" s="129"/>
      <c r="W15" s="103"/>
      <c r="X15" s="103"/>
      <c r="Y15" s="103"/>
      <c r="Z15" s="103"/>
    </row>
    <row r="16" spans="1:26" ht="14.45" customHeight="1" x14ac:dyDescent="0.25">
      <c r="A16" s="126" t="str">
        <f t="shared" si="3"/>
        <v/>
      </c>
      <c r="B16" s="126" t="str">
        <f t="shared" si="4"/>
        <v/>
      </c>
      <c r="C16" s="126" t="str">
        <f t="shared" si="5"/>
        <v/>
      </c>
      <c r="D16" s="149">
        <v>41494</v>
      </c>
      <c r="E16" s="113"/>
      <c r="F16" s="123"/>
      <c r="G16" s="125"/>
      <c r="H16" s="113"/>
      <c r="I16" s="123"/>
      <c r="J16" s="125"/>
      <c r="K16" s="113"/>
      <c r="L16" s="123"/>
      <c r="M16" s="125"/>
      <c r="N16" s="113"/>
      <c r="O16" s="123"/>
      <c r="P16" s="125"/>
      <c r="Q16" s="113"/>
      <c r="R16" s="123"/>
      <c r="S16" s="125"/>
      <c r="T16" s="113"/>
      <c r="U16" s="123"/>
      <c r="V16" s="125"/>
      <c r="W16" s="103"/>
      <c r="X16" s="103"/>
      <c r="Y16" s="103"/>
      <c r="Z16" s="103"/>
    </row>
    <row r="17" spans="1:26" ht="14.45" customHeight="1" thickBot="1" x14ac:dyDescent="0.3">
      <c r="A17" s="126"/>
      <c r="B17" s="126"/>
      <c r="C17" s="126"/>
      <c r="D17" s="150"/>
      <c r="E17" s="113"/>
      <c r="F17" s="128" t="str">
        <f>IF(F16=0,"",MOD(G16,F16))</f>
        <v/>
      </c>
      <c r="G17" s="129"/>
      <c r="H17" s="118"/>
      <c r="I17" s="128" t="str">
        <f>IF(I16=0,"",MOD(J16,I16))</f>
        <v/>
      </c>
      <c r="J17" s="129"/>
      <c r="K17" s="118"/>
      <c r="L17" s="128" t="str">
        <f>IF(L16=0,"",MOD(M16,L16))</f>
        <v/>
      </c>
      <c r="M17" s="129"/>
      <c r="N17" s="118"/>
      <c r="O17" s="128" t="str">
        <f>IF(O16=0,"",MOD(P16,O16))</f>
        <v/>
      </c>
      <c r="P17" s="129"/>
      <c r="Q17" s="118"/>
      <c r="R17" s="128" t="str">
        <f>IF(R16=0,"",MOD(S16,R16))</f>
        <v/>
      </c>
      <c r="S17" s="129"/>
      <c r="T17" s="118"/>
      <c r="U17" s="128" t="str">
        <f>IF(U16=0,"",MOD(V16,U16))</f>
        <v/>
      </c>
      <c r="V17" s="129"/>
      <c r="W17" s="103"/>
      <c r="X17" s="103"/>
      <c r="Y17" s="103"/>
      <c r="Z17" s="103"/>
    </row>
    <row r="18" spans="1:26" ht="14.45" customHeight="1" x14ac:dyDescent="0.25">
      <c r="A18" s="126" t="str">
        <f t="shared" si="3"/>
        <v/>
      </c>
      <c r="B18" s="126" t="str">
        <f t="shared" si="4"/>
        <v/>
      </c>
      <c r="C18" s="126" t="str">
        <f t="shared" si="5"/>
        <v/>
      </c>
      <c r="D18" s="149">
        <v>41495</v>
      </c>
      <c r="E18" s="113"/>
      <c r="F18" s="123"/>
      <c r="G18" s="125"/>
      <c r="H18" s="113"/>
      <c r="I18" s="123"/>
      <c r="J18" s="125"/>
      <c r="K18" s="113"/>
      <c r="L18" s="123"/>
      <c r="M18" s="125"/>
      <c r="N18" s="113"/>
      <c r="O18" s="123"/>
      <c r="P18" s="125"/>
      <c r="Q18" s="113"/>
      <c r="R18" s="123"/>
      <c r="S18" s="125"/>
      <c r="T18" s="113"/>
      <c r="U18" s="123"/>
      <c r="V18" s="125"/>
      <c r="W18" s="103"/>
      <c r="X18" s="103"/>
      <c r="Y18" s="103"/>
      <c r="Z18" s="103"/>
    </row>
    <row r="19" spans="1:26" ht="14.45" customHeight="1" thickBot="1" x14ac:dyDescent="0.3">
      <c r="A19" s="126"/>
      <c r="B19" s="126"/>
      <c r="C19" s="126"/>
      <c r="D19" s="150"/>
      <c r="E19" s="113"/>
      <c r="F19" s="128" t="str">
        <f>IF(F18=0,"",MOD(G18,F18))</f>
        <v/>
      </c>
      <c r="G19" s="129"/>
      <c r="H19" s="118"/>
      <c r="I19" s="128" t="str">
        <f>IF(I18=0,"",MOD(J18,I18))</f>
        <v/>
      </c>
      <c r="J19" s="129"/>
      <c r="K19" s="118"/>
      <c r="L19" s="128" t="str">
        <f>IF(L18=0,"",MOD(M18,L18))</f>
        <v/>
      </c>
      <c r="M19" s="129"/>
      <c r="N19" s="118"/>
      <c r="O19" s="128" t="str">
        <f>IF(O18=0,"",MOD(P18,O18))</f>
        <v/>
      </c>
      <c r="P19" s="129"/>
      <c r="Q19" s="118"/>
      <c r="R19" s="128" t="str">
        <f>IF(R18=0,"",MOD(S18,R18))</f>
        <v/>
      </c>
      <c r="S19" s="129"/>
      <c r="T19" s="118"/>
      <c r="U19" s="128" t="str">
        <f>IF(U18=0,"",MOD(V18,U18))</f>
        <v/>
      </c>
      <c r="V19" s="129"/>
      <c r="W19" s="103"/>
      <c r="X19" s="103"/>
      <c r="Y19" s="103"/>
      <c r="Z19" s="103"/>
    </row>
    <row r="20" spans="1:26" ht="7.5" customHeight="1" thickBot="1" x14ac:dyDescent="0.3">
      <c r="A20" s="126" t="str">
        <f t="shared" si="3"/>
        <v/>
      </c>
      <c r="B20" s="126" t="str">
        <f t="shared" si="4"/>
        <v/>
      </c>
      <c r="C20" s="126" t="str">
        <f t="shared" si="5"/>
        <v/>
      </c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22"/>
      <c r="S20" s="122"/>
      <c r="T20" s="103"/>
      <c r="U20" s="103"/>
      <c r="V20" s="103"/>
      <c r="W20" s="103"/>
      <c r="X20" s="103"/>
      <c r="Y20" s="103"/>
      <c r="Z20" s="103"/>
    </row>
    <row r="21" spans="1:26" ht="14.45" customHeight="1" x14ac:dyDescent="0.25">
      <c r="A21" s="126" t="str">
        <f t="shared" si="3"/>
        <v/>
      </c>
      <c r="B21" s="126" t="str">
        <f t="shared" si="4"/>
        <v/>
      </c>
      <c r="C21" s="126" t="str">
        <f t="shared" si="5"/>
        <v/>
      </c>
      <c r="D21" s="149">
        <v>41498</v>
      </c>
      <c r="E21" s="113"/>
      <c r="F21" s="123"/>
      <c r="G21" s="125"/>
      <c r="H21" s="113"/>
      <c r="I21" s="123"/>
      <c r="J21" s="125"/>
      <c r="K21" s="113"/>
      <c r="L21" s="123"/>
      <c r="M21" s="125"/>
      <c r="N21" s="113"/>
      <c r="O21" s="123"/>
      <c r="P21" s="125"/>
      <c r="Q21" s="113"/>
      <c r="R21" s="123"/>
      <c r="S21" s="125"/>
      <c r="T21" s="113"/>
      <c r="U21" s="123"/>
      <c r="V21" s="125"/>
      <c r="W21" s="103"/>
      <c r="X21" s="103"/>
      <c r="Y21" s="103"/>
      <c r="Z21" s="103"/>
    </row>
    <row r="22" spans="1:26" ht="14.45" customHeight="1" thickBot="1" x14ac:dyDescent="0.3">
      <c r="A22" s="126"/>
      <c r="B22" s="126"/>
      <c r="C22" s="126"/>
      <c r="D22" s="150"/>
      <c r="E22" s="113"/>
      <c r="F22" s="128" t="str">
        <f>IF(F21=0,"",MOD(G21,F21))</f>
        <v/>
      </c>
      <c r="G22" s="129"/>
      <c r="H22" s="118"/>
      <c r="I22" s="128" t="str">
        <f>IF(I21=0,"",MOD(J21,I21))</f>
        <v/>
      </c>
      <c r="J22" s="129"/>
      <c r="K22" s="118"/>
      <c r="L22" s="128" t="str">
        <f>IF(L21=0,"",MOD(M21,L21))</f>
        <v/>
      </c>
      <c r="M22" s="129"/>
      <c r="N22" s="118"/>
      <c r="O22" s="128" t="str">
        <f>IF(O21=0,"",MOD(P21,O21))</f>
        <v/>
      </c>
      <c r="P22" s="129"/>
      <c r="Q22" s="118"/>
      <c r="R22" s="128" t="str">
        <f>IF(R21=0,"",MOD(S21,R21))</f>
        <v/>
      </c>
      <c r="S22" s="129"/>
      <c r="T22" s="118"/>
      <c r="U22" s="128" t="str">
        <f>IF(U21=0,"",MOD(V21,U21))</f>
        <v/>
      </c>
      <c r="V22" s="129"/>
      <c r="W22" s="103"/>
      <c r="X22" s="103"/>
      <c r="Y22" s="103"/>
      <c r="Z22" s="103"/>
    </row>
    <row r="23" spans="1:26" ht="14.45" customHeight="1" x14ac:dyDescent="0.25">
      <c r="A23" s="126" t="str">
        <f t="shared" si="3"/>
        <v/>
      </c>
      <c r="B23" s="126" t="str">
        <f t="shared" si="4"/>
        <v/>
      </c>
      <c r="C23" s="126" t="str">
        <f t="shared" si="5"/>
        <v/>
      </c>
      <c r="D23" s="149">
        <v>41499</v>
      </c>
      <c r="E23" s="113"/>
      <c r="F23" s="123"/>
      <c r="G23" s="125"/>
      <c r="H23" s="113"/>
      <c r="I23" s="123"/>
      <c r="J23" s="125"/>
      <c r="K23" s="113"/>
      <c r="L23" s="123"/>
      <c r="M23" s="125"/>
      <c r="N23" s="113"/>
      <c r="O23" s="123"/>
      <c r="P23" s="125"/>
      <c r="Q23" s="113"/>
      <c r="R23" s="123"/>
      <c r="S23" s="125"/>
      <c r="T23" s="113"/>
      <c r="U23" s="123"/>
      <c r="V23" s="125"/>
      <c r="W23" s="103"/>
      <c r="X23" s="103"/>
      <c r="Y23" s="103"/>
      <c r="Z23" s="103"/>
    </row>
    <row r="24" spans="1:26" ht="14.45" customHeight="1" thickBot="1" x14ac:dyDescent="0.3">
      <c r="A24" s="126"/>
      <c r="B24" s="126"/>
      <c r="C24" s="126"/>
      <c r="D24" s="150"/>
      <c r="E24" s="113"/>
      <c r="F24" s="128" t="str">
        <f>IF(F23=0,"",MOD(G23,F23))</f>
        <v/>
      </c>
      <c r="G24" s="129"/>
      <c r="H24" s="118"/>
      <c r="I24" s="128" t="str">
        <f>IF(I23=0,"",MOD(J23,I23))</f>
        <v/>
      </c>
      <c r="J24" s="129"/>
      <c r="K24" s="118"/>
      <c r="L24" s="128" t="str">
        <f>IF(L23=0,"",MOD(M23,L23))</f>
        <v/>
      </c>
      <c r="M24" s="129"/>
      <c r="N24" s="118"/>
      <c r="O24" s="128" t="str">
        <f>IF(O23=0,"",MOD(P23,O23))</f>
        <v/>
      </c>
      <c r="P24" s="129"/>
      <c r="Q24" s="118"/>
      <c r="R24" s="128" t="str">
        <f>IF(R23=0,"",MOD(S23,R23))</f>
        <v/>
      </c>
      <c r="S24" s="129"/>
      <c r="T24" s="118"/>
      <c r="U24" s="128" t="str">
        <f>IF(U23=0,"",MOD(V23,U23))</f>
        <v/>
      </c>
      <c r="V24" s="129"/>
      <c r="W24" s="103"/>
      <c r="X24" s="103"/>
      <c r="Y24" s="103"/>
      <c r="Z24" s="103"/>
    </row>
    <row r="25" spans="1:26" ht="14.45" customHeight="1" x14ac:dyDescent="0.25">
      <c r="A25" s="126" t="str">
        <f t="shared" si="3"/>
        <v/>
      </c>
      <c r="B25" s="126" t="str">
        <f t="shared" si="4"/>
        <v/>
      </c>
      <c r="C25" s="126" t="str">
        <f t="shared" si="5"/>
        <v/>
      </c>
      <c r="D25" s="149">
        <v>41500</v>
      </c>
      <c r="E25" s="113"/>
      <c r="F25" s="123"/>
      <c r="G25" s="125"/>
      <c r="H25" s="113"/>
      <c r="I25" s="123"/>
      <c r="J25" s="125"/>
      <c r="K25" s="113"/>
      <c r="L25" s="123"/>
      <c r="M25" s="125"/>
      <c r="N25" s="113"/>
      <c r="O25" s="123"/>
      <c r="P25" s="125"/>
      <c r="Q25" s="113"/>
      <c r="R25" s="123"/>
      <c r="S25" s="125"/>
      <c r="T25" s="113"/>
      <c r="U25" s="123"/>
      <c r="V25" s="125"/>
      <c r="W25" s="103"/>
      <c r="X25" s="103"/>
      <c r="Y25" s="103"/>
      <c r="Z25" s="103"/>
    </row>
    <row r="26" spans="1:26" ht="14.45" customHeight="1" thickBot="1" x14ac:dyDescent="0.3">
      <c r="A26" s="126"/>
      <c r="B26" s="126"/>
      <c r="C26" s="126"/>
      <c r="D26" s="150"/>
      <c r="E26" s="113"/>
      <c r="F26" s="128" t="str">
        <f>IF(F25=0,"",MOD(G25,F25))</f>
        <v/>
      </c>
      <c r="G26" s="129"/>
      <c r="H26" s="118"/>
      <c r="I26" s="128" t="str">
        <f>IF(I25=0,"",MOD(J25,I25))</f>
        <v/>
      </c>
      <c r="J26" s="129"/>
      <c r="K26" s="118"/>
      <c r="L26" s="128" t="str">
        <f>IF(L25=0,"",MOD(M25,L25))</f>
        <v/>
      </c>
      <c r="M26" s="129"/>
      <c r="N26" s="118"/>
      <c r="O26" s="128" t="str">
        <f>IF(O25=0,"",MOD(P25,O25))</f>
        <v/>
      </c>
      <c r="P26" s="129"/>
      <c r="Q26" s="118"/>
      <c r="R26" s="128" t="str">
        <f>IF(R25=0,"",MOD(S25,R25))</f>
        <v/>
      </c>
      <c r="S26" s="129"/>
      <c r="T26" s="118"/>
      <c r="U26" s="128" t="str">
        <f>IF(U25=0,"",MOD(V25,U25))</f>
        <v/>
      </c>
      <c r="V26" s="129"/>
      <c r="W26" s="103"/>
      <c r="X26" s="103"/>
      <c r="Y26" s="103"/>
      <c r="Z26" s="103"/>
    </row>
    <row r="27" spans="1:26" ht="14.45" customHeight="1" x14ac:dyDescent="0.25">
      <c r="A27" s="126" t="str">
        <f t="shared" si="3"/>
        <v/>
      </c>
      <c r="B27" s="126" t="str">
        <f t="shared" si="4"/>
        <v/>
      </c>
      <c r="C27" s="126" t="str">
        <f t="shared" si="5"/>
        <v/>
      </c>
      <c r="D27" s="149">
        <v>41501</v>
      </c>
      <c r="E27" s="113"/>
      <c r="F27" s="123"/>
      <c r="G27" s="125"/>
      <c r="H27" s="113"/>
      <c r="I27" s="123"/>
      <c r="J27" s="125"/>
      <c r="K27" s="113"/>
      <c r="L27" s="123"/>
      <c r="M27" s="125"/>
      <c r="N27" s="113"/>
      <c r="O27" s="123"/>
      <c r="P27" s="125"/>
      <c r="Q27" s="113"/>
      <c r="R27" s="123"/>
      <c r="S27" s="125"/>
      <c r="T27" s="113"/>
      <c r="U27" s="123"/>
      <c r="V27" s="125"/>
      <c r="W27" s="103"/>
      <c r="X27" s="103"/>
      <c r="Y27" s="103"/>
      <c r="Z27" s="103"/>
    </row>
    <row r="28" spans="1:26" ht="14.45" customHeight="1" thickBot="1" x14ac:dyDescent="0.3">
      <c r="A28" s="126"/>
      <c r="B28" s="126"/>
      <c r="C28" s="126"/>
      <c r="D28" s="150"/>
      <c r="E28" s="113"/>
      <c r="F28" s="128" t="str">
        <f>IF(F27=0,"",MOD(G27,F27))</f>
        <v/>
      </c>
      <c r="G28" s="129"/>
      <c r="H28" s="118"/>
      <c r="I28" s="128" t="str">
        <f>IF(I27=0,"",MOD(J27,I27))</f>
        <v/>
      </c>
      <c r="J28" s="129"/>
      <c r="K28" s="118"/>
      <c r="L28" s="128" t="str">
        <f>IF(L27=0,"",MOD(M27,L27))</f>
        <v/>
      </c>
      <c r="M28" s="129"/>
      <c r="N28" s="118"/>
      <c r="O28" s="128" t="str">
        <f>IF(O27=0,"",MOD(P27,O27))</f>
        <v/>
      </c>
      <c r="P28" s="129"/>
      <c r="Q28" s="118"/>
      <c r="R28" s="128" t="str">
        <f>IF(R27=0,"",MOD(S27,R27))</f>
        <v/>
      </c>
      <c r="S28" s="129"/>
      <c r="T28" s="118"/>
      <c r="U28" s="128" t="str">
        <f>IF(U27=0,"",MOD(V27,U27))</f>
        <v/>
      </c>
      <c r="V28" s="129"/>
      <c r="W28" s="103"/>
      <c r="X28" s="103"/>
      <c r="Y28" s="103"/>
      <c r="Z28" s="103"/>
    </row>
    <row r="29" spans="1:26" ht="14.45" customHeight="1" x14ac:dyDescent="0.25">
      <c r="A29" s="126" t="str">
        <f t="shared" si="3"/>
        <v/>
      </c>
      <c r="B29" s="126" t="str">
        <f t="shared" si="4"/>
        <v/>
      </c>
      <c r="C29" s="126" t="str">
        <f t="shared" si="5"/>
        <v/>
      </c>
      <c r="D29" s="149">
        <v>41502</v>
      </c>
      <c r="E29" s="113"/>
      <c r="F29" s="123"/>
      <c r="G29" s="125"/>
      <c r="H29" s="113"/>
      <c r="I29" s="123"/>
      <c r="J29" s="125"/>
      <c r="K29" s="113"/>
      <c r="L29" s="123"/>
      <c r="M29" s="125"/>
      <c r="N29" s="113"/>
      <c r="O29" s="123"/>
      <c r="P29" s="125"/>
      <c r="Q29" s="113"/>
      <c r="R29" s="123"/>
      <c r="S29" s="125"/>
      <c r="T29" s="113"/>
      <c r="U29" s="123"/>
      <c r="V29" s="125"/>
      <c r="W29" s="103"/>
      <c r="X29" s="103"/>
      <c r="Y29" s="103"/>
      <c r="Z29" s="103"/>
    </row>
    <row r="30" spans="1:26" ht="14.45" customHeight="1" thickBot="1" x14ac:dyDescent="0.3">
      <c r="A30" s="126"/>
      <c r="B30" s="126"/>
      <c r="C30" s="126"/>
      <c r="D30" s="150"/>
      <c r="E30" s="113"/>
      <c r="F30" s="128" t="str">
        <f>IF(F29=0,"",MOD(G29,F29))</f>
        <v/>
      </c>
      <c r="G30" s="129"/>
      <c r="H30" s="118"/>
      <c r="I30" s="128" t="str">
        <f>IF(I29=0,"",MOD(J29,I29))</f>
        <v/>
      </c>
      <c r="J30" s="129"/>
      <c r="K30" s="118"/>
      <c r="L30" s="128" t="str">
        <f>IF(L29=0,"",MOD(M29,L29))</f>
        <v/>
      </c>
      <c r="M30" s="129"/>
      <c r="N30" s="118"/>
      <c r="O30" s="128" t="str">
        <f>IF(O29=0,"",MOD(P29,O29))</f>
        <v/>
      </c>
      <c r="P30" s="129"/>
      <c r="Q30" s="118"/>
      <c r="R30" s="128" t="str">
        <f>IF(R29=0,"",MOD(S29,R29))</f>
        <v/>
      </c>
      <c r="S30" s="129"/>
      <c r="T30" s="118"/>
      <c r="U30" s="128" t="str">
        <f>IF(U29=0,"",MOD(V29,U29))</f>
        <v/>
      </c>
      <c r="V30" s="129"/>
      <c r="W30" s="103"/>
      <c r="X30" s="103"/>
      <c r="Y30" s="103"/>
      <c r="Z30" s="103"/>
    </row>
    <row r="31" spans="1:26" ht="7.5" customHeight="1" thickBot="1" x14ac:dyDescent="0.3">
      <c r="A31" s="126" t="str">
        <f t="shared" si="3"/>
        <v/>
      </c>
      <c r="B31" s="126" t="str">
        <f t="shared" si="4"/>
        <v/>
      </c>
      <c r="C31" s="126" t="str">
        <f t="shared" si="5"/>
        <v/>
      </c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22"/>
      <c r="S31" s="122"/>
      <c r="T31" s="103"/>
      <c r="U31" s="103"/>
      <c r="V31" s="103"/>
      <c r="W31" s="103"/>
      <c r="X31" s="103"/>
      <c r="Y31" s="103"/>
      <c r="Z31" s="103"/>
    </row>
    <row r="32" spans="1:26" ht="14.45" customHeight="1" x14ac:dyDescent="0.25">
      <c r="A32" s="126" t="str">
        <f t="shared" si="3"/>
        <v/>
      </c>
      <c r="B32" s="126" t="str">
        <f t="shared" si="4"/>
        <v/>
      </c>
      <c r="C32" s="126" t="str">
        <f t="shared" si="5"/>
        <v/>
      </c>
      <c r="D32" s="149">
        <v>41505</v>
      </c>
      <c r="E32" s="113"/>
      <c r="F32" s="123"/>
      <c r="G32" s="125"/>
      <c r="H32" s="113"/>
      <c r="I32" s="123"/>
      <c r="J32" s="125"/>
      <c r="K32" s="113"/>
      <c r="L32" s="123"/>
      <c r="M32" s="125"/>
      <c r="N32" s="113"/>
      <c r="O32" s="123"/>
      <c r="P32" s="125"/>
      <c r="Q32" s="113"/>
      <c r="R32" s="123"/>
      <c r="S32" s="125"/>
      <c r="T32" s="113"/>
      <c r="U32" s="123"/>
      <c r="V32" s="125"/>
      <c r="W32" s="103"/>
      <c r="X32" s="103"/>
      <c r="Y32" s="103"/>
      <c r="Z32" s="103"/>
    </row>
    <row r="33" spans="1:26" ht="14.45" customHeight="1" thickBot="1" x14ac:dyDescent="0.3">
      <c r="A33" s="126"/>
      <c r="B33" s="126"/>
      <c r="C33" s="126"/>
      <c r="D33" s="150"/>
      <c r="E33" s="113"/>
      <c r="F33" s="128" t="str">
        <f>IF(F32=0,"",MOD(G32,F32))</f>
        <v/>
      </c>
      <c r="G33" s="129"/>
      <c r="H33" s="118"/>
      <c r="I33" s="128" t="str">
        <f>IF(I32=0,"",MOD(J32,I32))</f>
        <v/>
      </c>
      <c r="J33" s="129"/>
      <c r="K33" s="118"/>
      <c r="L33" s="128" t="str">
        <f>IF(L32=0,"",MOD(M32,L32))</f>
        <v/>
      </c>
      <c r="M33" s="129"/>
      <c r="N33" s="118"/>
      <c r="O33" s="128" t="str">
        <f>IF(O32=0,"",MOD(P32,O32))</f>
        <v/>
      </c>
      <c r="P33" s="129"/>
      <c r="Q33" s="118"/>
      <c r="R33" s="128" t="str">
        <f>IF(R32=0,"",MOD(S32,R32))</f>
        <v/>
      </c>
      <c r="S33" s="129"/>
      <c r="T33" s="118"/>
      <c r="U33" s="128" t="str">
        <f>IF(U32=0,"",MOD(V32,U32))</f>
        <v/>
      </c>
      <c r="V33" s="129"/>
      <c r="W33" s="103"/>
      <c r="X33" s="103"/>
      <c r="Y33" s="103"/>
      <c r="Z33" s="103"/>
    </row>
    <row r="34" spans="1:26" ht="14.45" customHeight="1" x14ac:dyDescent="0.25">
      <c r="A34" s="126" t="str">
        <f t="shared" si="3"/>
        <v/>
      </c>
      <c r="B34" s="126" t="str">
        <f t="shared" si="4"/>
        <v/>
      </c>
      <c r="C34" s="126" t="str">
        <f t="shared" si="5"/>
        <v/>
      </c>
      <c r="D34" s="149">
        <v>41506</v>
      </c>
      <c r="E34" s="113"/>
      <c r="F34" s="123"/>
      <c r="G34" s="125"/>
      <c r="H34" s="113"/>
      <c r="I34" s="123"/>
      <c r="J34" s="125"/>
      <c r="K34" s="113"/>
      <c r="L34" s="123"/>
      <c r="M34" s="125"/>
      <c r="N34" s="113"/>
      <c r="O34" s="123"/>
      <c r="P34" s="125"/>
      <c r="Q34" s="113"/>
      <c r="R34" s="123"/>
      <c r="S34" s="125"/>
      <c r="T34" s="113"/>
      <c r="U34" s="123"/>
      <c r="V34" s="125"/>
      <c r="W34" s="103"/>
      <c r="X34" s="103"/>
      <c r="Y34" s="103"/>
      <c r="Z34" s="103"/>
    </row>
    <row r="35" spans="1:26" ht="14.45" customHeight="1" thickBot="1" x14ac:dyDescent="0.3">
      <c r="A35" s="126"/>
      <c r="B35" s="126"/>
      <c r="C35" s="126"/>
      <c r="D35" s="150"/>
      <c r="E35" s="113"/>
      <c r="F35" s="128" t="str">
        <f>IF(F34=0,"",MOD(G34,F34))</f>
        <v/>
      </c>
      <c r="G35" s="129"/>
      <c r="H35" s="118"/>
      <c r="I35" s="128" t="str">
        <f>IF(I34=0,"",MOD(J34,I34))</f>
        <v/>
      </c>
      <c r="J35" s="129"/>
      <c r="K35" s="118"/>
      <c r="L35" s="128" t="str">
        <f>IF(L34=0,"",MOD(M34,L34))</f>
        <v/>
      </c>
      <c r="M35" s="129"/>
      <c r="N35" s="118"/>
      <c r="O35" s="128" t="str">
        <f>IF(O34=0,"",MOD(P34,O34))</f>
        <v/>
      </c>
      <c r="P35" s="129"/>
      <c r="Q35" s="118"/>
      <c r="R35" s="128" t="str">
        <f>IF(R34=0,"",MOD(S34,R34))</f>
        <v/>
      </c>
      <c r="S35" s="129"/>
      <c r="T35" s="118"/>
      <c r="U35" s="128" t="str">
        <f>IF(U34=0,"",MOD(V34,U34))</f>
        <v/>
      </c>
      <c r="V35" s="129"/>
      <c r="W35" s="103"/>
      <c r="X35" s="103"/>
      <c r="Y35" s="103"/>
      <c r="Z35" s="103"/>
    </row>
    <row r="36" spans="1:26" ht="14.45" customHeight="1" x14ac:dyDescent="0.25">
      <c r="A36" s="126" t="str">
        <f t="shared" si="3"/>
        <v/>
      </c>
      <c r="B36" s="126" t="str">
        <f t="shared" si="4"/>
        <v/>
      </c>
      <c r="C36" s="126" t="str">
        <f t="shared" si="5"/>
        <v/>
      </c>
      <c r="D36" s="149">
        <v>41507</v>
      </c>
      <c r="E36" s="113"/>
      <c r="F36" s="123"/>
      <c r="G36" s="125"/>
      <c r="H36" s="113"/>
      <c r="I36" s="123"/>
      <c r="J36" s="125"/>
      <c r="K36" s="113"/>
      <c r="L36" s="123"/>
      <c r="M36" s="125"/>
      <c r="N36" s="113"/>
      <c r="O36" s="123"/>
      <c r="P36" s="125"/>
      <c r="Q36" s="113"/>
      <c r="R36" s="123"/>
      <c r="S36" s="125"/>
      <c r="T36" s="113"/>
      <c r="U36" s="123"/>
      <c r="V36" s="125"/>
      <c r="W36" s="103"/>
      <c r="X36" s="103"/>
      <c r="Y36" s="103"/>
      <c r="Z36" s="103"/>
    </row>
    <row r="37" spans="1:26" ht="14.45" customHeight="1" thickBot="1" x14ac:dyDescent="0.3">
      <c r="A37" s="126"/>
      <c r="B37" s="126"/>
      <c r="C37" s="126"/>
      <c r="D37" s="150"/>
      <c r="E37" s="113"/>
      <c r="F37" s="128" t="str">
        <f>IF(F36=0,"",MOD(G36,F36))</f>
        <v/>
      </c>
      <c r="G37" s="129"/>
      <c r="H37" s="118"/>
      <c r="I37" s="128" t="str">
        <f>IF(I36=0,"",MOD(J36,I36))</f>
        <v/>
      </c>
      <c r="J37" s="129"/>
      <c r="K37" s="118"/>
      <c r="L37" s="128" t="str">
        <f>IF(L36=0,"",MOD(M36,L36))</f>
        <v/>
      </c>
      <c r="M37" s="129"/>
      <c r="N37" s="118"/>
      <c r="O37" s="128" t="str">
        <f>IF(O36=0,"",MOD(P36,O36))</f>
        <v/>
      </c>
      <c r="P37" s="129"/>
      <c r="Q37" s="118"/>
      <c r="R37" s="128" t="str">
        <f>IF(R36=0,"",MOD(S36,R36))</f>
        <v/>
      </c>
      <c r="S37" s="129"/>
      <c r="T37" s="118"/>
      <c r="U37" s="128" t="str">
        <f>IF(U36=0,"",MOD(V36,U36))</f>
        <v/>
      </c>
      <c r="V37" s="129"/>
      <c r="W37" s="103"/>
      <c r="X37" s="103"/>
      <c r="Y37" s="103"/>
      <c r="Z37" s="103"/>
    </row>
    <row r="38" spans="1:26" ht="14.45" customHeight="1" x14ac:dyDescent="0.25">
      <c r="A38" s="126" t="str">
        <f t="shared" si="3"/>
        <v/>
      </c>
      <c r="B38" s="126" t="str">
        <f t="shared" si="4"/>
        <v/>
      </c>
      <c r="C38" s="126" t="str">
        <f t="shared" si="5"/>
        <v/>
      </c>
      <c r="D38" s="149">
        <v>41508</v>
      </c>
      <c r="E38" s="113"/>
      <c r="F38" s="123"/>
      <c r="G38" s="125"/>
      <c r="H38" s="113"/>
      <c r="I38" s="123"/>
      <c r="J38" s="125"/>
      <c r="K38" s="113"/>
      <c r="L38" s="123"/>
      <c r="M38" s="125"/>
      <c r="N38" s="113"/>
      <c r="O38" s="123"/>
      <c r="P38" s="125"/>
      <c r="Q38" s="113"/>
      <c r="R38" s="123"/>
      <c r="S38" s="125"/>
      <c r="T38" s="113"/>
      <c r="U38" s="123"/>
      <c r="V38" s="125"/>
      <c r="W38" s="103"/>
      <c r="X38" s="103"/>
      <c r="Y38" s="103"/>
      <c r="Z38" s="103"/>
    </row>
    <row r="39" spans="1:26" ht="14.45" customHeight="1" thickBot="1" x14ac:dyDescent="0.3">
      <c r="A39" s="126"/>
      <c r="B39" s="126"/>
      <c r="C39" s="126"/>
      <c r="D39" s="150"/>
      <c r="E39" s="113"/>
      <c r="F39" s="128" t="str">
        <f>IF(F38=0,"",MOD(G38,F38))</f>
        <v/>
      </c>
      <c r="G39" s="129"/>
      <c r="H39" s="118"/>
      <c r="I39" s="128" t="str">
        <f>IF(I38=0,"",MOD(J38,I38))</f>
        <v/>
      </c>
      <c r="J39" s="129"/>
      <c r="K39" s="118"/>
      <c r="L39" s="128" t="str">
        <f>IF(L38=0,"",MOD(M38,L38))</f>
        <v/>
      </c>
      <c r="M39" s="129"/>
      <c r="N39" s="118"/>
      <c r="O39" s="128" t="str">
        <f>IF(O38=0,"",MOD(P38,O38))</f>
        <v/>
      </c>
      <c r="P39" s="129"/>
      <c r="Q39" s="118"/>
      <c r="R39" s="128" t="str">
        <f>IF(R38=0,"",MOD(S38,R38))</f>
        <v/>
      </c>
      <c r="S39" s="129"/>
      <c r="T39" s="118"/>
      <c r="U39" s="128" t="str">
        <f>IF(U38=0,"",MOD(V38,U38))</f>
        <v/>
      </c>
      <c r="V39" s="129"/>
      <c r="W39" s="103"/>
      <c r="X39" s="103"/>
      <c r="Y39" s="103"/>
      <c r="Z39" s="103"/>
    </row>
    <row r="40" spans="1:26" ht="14.45" customHeight="1" x14ac:dyDescent="0.25">
      <c r="A40" s="126" t="str">
        <f t="shared" si="3"/>
        <v/>
      </c>
      <c r="B40" s="126" t="str">
        <f t="shared" si="4"/>
        <v/>
      </c>
      <c r="C40" s="126" t="str">
        <f t="shared" si="5"/>
        <v/>
      </c>
      <c r="D40" s="149">
        <v>41509</v>
      </c>
      <c r="E40" s="113"/>
      <c r="F40" s="123"/>
      <c r="G40" s="125"/>
      <c r="H40" s="113"/>
      <c r="I40" s="123"/>
      <c r="J40" s="125"/>
      <c r="K40" s="113"/>
      <c r="L40" s="123"/>
      <c r="M40" s="125"/>
      <c r="N40" s="113"/>
      <c r="O40" s="123"/>
      <c r="P40" s="125"/>
      <c r="Q40" s="113"/>
      <c r="R40" s="123"/>
      <c r="S40" s="125"/>
      <c r="T40" s="113"/>
      <c r="U40" s="123"/>
      <c r="V40" s="125"/>
      <c r="W40" s="103"/>
      <c r="X40" s="103"/>
      <c r="Y40" s="103"/>
      <c r="Z40" s="103"/>
    </row>
    <row r="41" spans="1:26" ht="14.45" customHeight="1" thickBot="1" x14ac:dyDescent="0.3">
      <c r="A41" s="126"/>
      <c r="B41" s="126"/>
      <c r="C41" s="126"/>
      <c r="D41" s="150"/>
      <c r="E41" s="113"/>
      <c r="F41" s="128" t="str">
        <f>IF(F40=0,"",MOD(G40,F40))</f>
        <v/>
      </c>
      <c r="G41" s="129"/>
      <c r="H41" s="118"/>
      <c r="I41" s="128" t="str">
        <f>IF(I40=0,"",MOD(J40,I40))</f>
        <v/>
      </c>
      <c r="J41" s="129"/>
      <c r="K41" s="118"/>
      <c r="L41" s="128" t="str">
        <f>IF(L40=0,"",MOD(M40,L40))</f>
        <v/>
      </c>
      <c r="M41" s="129"/>
      <c r="N41" s="118"/>
      <c r="O41" s="128" t="str">
        <f>IF(O40=0,"",MOD(P40,O40))</f>
        <v/>
      </c>
      <c r="P41" s="129"/>
      <c r="Q41" s="118"/>
      <c r="R41" s="128" t="str">
        <f>IF(R40=0,"",MOD(S40,R40))</f>
        <v/>
      </c>
      <c r="S41" s="129"/>
      <c r="T41" s="118"/>
      <c r="U41" s="128" t="str">
        <f>IF(U40=0,"",MOD(V40,U40))</f>
        <v/>
      </c>
      <c r="V41" s="129"/>
      <c r="W41" s="103"/>
      <c r="X41" s="103"/>
      <c r="Y41" s="103"/>
      <c r="Z41" s="103"/>
    </row>
    <row r="42" spans="1:26" ht="7.5" customHeight="1" thickBot="1" x14ac:dyDescent="0.3">
      <c r="A42" s="126" t="str">
        <f t="shared" si="3"/>
        <v/>
      </c>
      <c r="B42" s="126" t="str">
        <f t="shared" si="4"/>
        <v/>
      </c>
      <c r="C42" s="126" t="str">
        <f t="shared" si="5"/>
        <v/>
      </c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24"/>
      <c r="S42" s="124"/>
      <c r="T42" s="103"/>
      <c r="U42" s="103"/>
      <c r="V42" s="103"/>
      <c r="W42" s="103"/>
      <c r="X42" s="103"/>
      <c r="Y42" s="103"/>
      <c r="Z42" s="103"/>
    </row>
    <row r="43" spans="1:26" s="103" customFormat="1" ht="14.45" customHeight="1" x14ac:dyDescent="0.25">
      <c r="A43" s="126" t="str">
        <f t="shared" si="3"/>
        <v/>
      </c>
      <c r="B43" s="126" t="str">
        <f t="shared" si="4"/>
        <v/>
      </c>
      <c r="C43" s="126" t="str">
        <f t="shared" si="5"/>
        <v/>
      </c>
      <c r="D43" s="149">
        <v>41512</v>
      </c>
      <c r="E43" s="113"/>
      <c r="F43" s="123"/>
      <c r="G43" s="125"/>
      <c r="H43" s="113"/>
      <c r="I43" s="123"/>
      <c r="J43" s="125"/>
      <c r="K43" s="113"/>
      <c r="L43" s="123"/>
      <c r="M43" s="125"/>
      <c r="N43" s="113"/>
      <c r="O43" s="123"/>
      <c r="P43" s="125"/>
      <c r="Q43" s="113"/>
      <c r="R43" s="123"/>
      <c r="S43" s="125"/>
      <c r="T43" s="113"/>
      <c r="U43" s="123"/>
      <c r="V43" s="125"/>
    </row>
    <row r="44" spans="1:26" s="103" customFormat="1" ht="14.45" customHeight="1" thickBot="1" x14ac:dyDescent="0.3">
      <c r="A44" s="126"/>
      <c r="B44" s="126"/>
      <c r="C44" s="126"/>
      <c r="D44" s="150"/>
      <c r="E44" s="113"/>
      <c r="F44" s="128" t="str">
        <f>IF(F43=0,"",MOD(G43,F43))</f>
        <v/>
      </c>
      <c r="G44" s="129"/>
      <c r="H44" s="118"/>
      <c r="I44" s="128" t="str">
        <f>IF(I43=0,"",MOD(J43,I43))</f>
        <v/>
      </c>
      <c r="J44" s="129"/>
      <c r="K44" s="118"/>
      <c r="L44" s="128" t="str">
        <f>IF(L43=0,"",MOD(M43,L43))</f>
        <v/>
      </c>
      <c r="M44" s="129"/>
      <c r="N44" s="118"/>
      <c r="O44" s="128" t="str">
        <f>IF(O43=0,"",MOD(P43,O43))</f>
        <v/>
      </c>
      <c r="P44" s="129"/>
      <c r="Q44" s="118"/>
      <c r="R44" s="128" t="str">
        <f>IF(R43=0,"",MOD(S43,R43))</f>
        <v/>
      </c>
      <c r="S44" s="129"/>
      <c r="T44" s="118"/>
      <c r="U44" s="128" t="str">
        <f>IF(U43=0,"",MOD(V43,U43))</f>
        <v/>
      </c>
      <c r="V44" s="129"/>
    </row>
    <row r="45" spans="1:26" s="103" customFormat="1" ht="14.45" customHeight="1" x14ac:dyDescent="0.25">
      <c r="A45" s="126" t="str">
        <f t="shared" si="3"/>
        <v/>
      </c>
      <c r="B45" s="126" t="str">
        <f t="shared" si="4"/>
        <v/>
      </c>
      <c r="C45" s="126" t="str">
        <f t="shared" si="5"/>
        <v/>
      </c>
      <c r="D45" s="149">
        <v>41513</v>
      </c>
      <c r="E45" s="113"/>
      <c r="F45" s="123"/>
      <c r="G45" s="125"/>
      <c r="H45" s="113"/>
      <c r="I45" s="123"/>
      <c r="J45" s="125"/>
      <c r="K45" s="113"/>
      <c r="L45" s="123"/>
      <c r="M45" s="125"/>
      <c r="N45" s="113"/>
      <c r="O45" s="123"/>
      <c r="P45" s="125"/>
      <c r="Q45" s="113"/>
      <c r="R45" s="123"/>
      <c r="S45" s="125"/>
      <c r="T45" s="113"/>
      <c r="U45" s="123"/>
      <c r="V45" s="125"/>
    </row>
    <row r="46" spans="1:26" s="103" customFormat="1" ht="14.45" customHeight="1" thickBot="1" x14ac:dyDescent="0.3">
      <c r="A46" s="126"/>
      <c r="B46" s="126"/>
      <c r="C46" s="126"/>
      <c r="D46" s="150"/>
      <c r="E46" s="113"/>
      <c r="F46" s="128" t="str">
        <f>IF(F45=0,"",MOD(G45,F45))</f>
        <v/>
      </c>
      <c r="G46" s="129"/>
      <c r="H46" s="118"/>
      <c r="I46" s="128" t="str">
        <f>IF(I45=0,"",MOD(J45,I45))</f>
        <v/>
      </c>
      <c r="J46" s="129"/>
      <c r="K46" s="118"/>
      <c r="L46" s="128" t="str">
        <f>IF(L45=0,"",MOD(M45,L45))</f>
        <v/>
      </c>
      <c r="M46" s="129"/>
      <c r="N46" s="118"/>
      <c r="O46" s="128" t="str">
        <f>IF(O45=0,"",MOD(P45,O45))</f>
        <v/>
      </c>
      <c r="P46" s="129"/>
      <c r="Q46" s="118"/>
      <c r="R46" s="128" t="str">
        <f>IF(R45=0,"",MOD(S45,R45))</f>
        <v/>
      </c>
      <c r="S46" s="129"/>
      <c r="T46" s="118"/>
      <c r="U46" s="128" t="str">
        <f>IF(U45=0,"",MOD(V45,U45))</f>
        <v/>
      </c>
      <c r="V46" s="129"/>
    </row>
    <row r="47" spans="1:26" ht="14.45" customHeight="1" x14ac:dyDescent="0.25">
      <c r="A47" s="126" t="str">
        <f t="shared" si="3"/>
        <v/>
      </c>
      <c r="B47" s="126" t="str">
        <f t="shared" si="4"/>
        <v/>
      </c>
      <c r="C47" s="126" t="str">
        <f t="shared" si="5"/>
        <v/>
      </c>
      <c r="D47" s="149">
        <v>41514</v>
      </c>
      <c r="E47" s="113"/>
      <c r="F47" s="123"/>
      <c r="G47" s="125"/>
      <c r="H47" s="113"/>
      <c r="I47" s="123"/>
      <c r="J47" s="125"/>
      <c r="K47" s="113"/>
      <c r="L47" s="123"/>
      <c r="M47" s="125"/>
      <c r="N47" s="113"/>
      <c r="O47" s="123"/>
      <c r="P47" s="125"/>
      <c r="Q47" s="113"/>
      <c r="R47" s="123"/>
      <c r="S47" s="125"/>
      <c r="T47" s="113"/>
      <c r="U47" s="123"/>
      <c r="V47" s="125"/>
      <c r="W47" s="103"/>
      <c r="X47" s="103"/>
      <c r="Y47" s="103"/>
      <c r="Z47" s="103"/>
    </row>
    <row r="48" spans="1:26" ht="14.45" customHeight="1" thickBot="1" x14ac:dyDescent="0.3">
      <c r="A48" s="126"/>
      <c r="B48" s="126"/>
      <c r="C48" s="126"/>
      <c r="D48" s="150"/>
      <c r="E48" s="113"/>
      <c r="F48" s="128" t="str">
        <f>IF(F47=0,"",MOD(G47,F47))</f>
        <v/>
      </c>
      <c r="G48" s="129"/>
      <c r="H48" s="118"/>
      <c r="I48" s="128" t="str">
        <f>IF(I47=0,"",MOD(J47,I47))</f>
        <v/>
      </c>
      <c r="J48" s="129"/>
      <c r="K48" s="118"/>
      <c r="L48" s="128" t="str">
        <f>IF(L47=0,"",MOD(M47,L47))</f>
        <v/>
      </c>
      <c r="M48" s="129"/>
      <c r="N48" s="118"/>
      <c r="O48" s="128" t="str">
        <f>IF(O47=0,"",MOD(P47,O47))</f>
        <v/>
      </c>
      <c r="P48" s="129"/>
      <c r="Q48" s="118"/>
      <c r="R48" s="128" t="str">
        <f>IF(R47=0,"",MOD(S47,R47))</f>
        <v/>
      </c>
      <c r="S48" s="129"/>
      <c r="T48" s="118"/>
      <c r="U48" s="128" t="str">
        <f>IF(U47=0,"",MOD(V47,U47))</f>
        <v/>
      </c>
      <c r="V48" s="129"/>
      <c r="W48" s="103"/>
      <c r="X48" s="103"/>
      <c r="Y48" s="103"/>
      <c r="Z48" s="103"/>
    </row>
    <row r="49" spans="1:26" ht="14.45" customHeight="1" x14ac:dyDescent="0.25">
      <c r="A49" s="126" t="str">
        <f t="shared" si="3"/>
        <v/>
      </c>
      <c r="B49" s="126" t="str">
        <f t="shared" si="4"/>
        <v/>
      </c>
      <c r="C49" s="126" t="str">
        <f t="shared" si="5"/>
        <v/>
      </c>
      <c r="D49" s="149">
        <v>41515</v>
      </c>
      <c r="E49" s="113"/>
      <c r="F49" s="123"/>
      <c r="G49" s="125"/>
      <c r="H49" s="118"/>
      <c r="I49" s="123"/>
      <c r="J49" s="125"/>
      <c r="K49" s="118"/>
      <c r="L49" s="123"/>
      <c r="M49" s="125"/>
      <c r="N49" s="118"/>
      <c r="O49" s="123"/>
      <c r="P49" s="125"/>
      <c r="Q49" s="118"/>
      <c r="R49" s="123"/>
      <c r="S49" s="125"/>
      <c r="T49" s="118"/>
      <c r="U49" s="123"/>
      <c r="V49" s="125"/>
      <c r="W49" s="103"/>
      <c r="X49" s="103"/>
      <c r="Y49" s="103"/>
      <c r="Z49" s="103"/>
    </row>
    <row r="50" spans="1:26" ht="14.45" customHeight="1" thickBot="1" x14ac:dyDescent="0.3">
      <c r="A50" s="126"/>
      <c r="B50" s="126"/>
      <c r="C50" s="126"/>
      <c r="D50" s="150"/>
      <c r="E50" s="113"/>
      <c r="F50" s="128" t="str">
        <f>IF(F49=0,"",MOD(G49,F49))</f>
        <v/>
      </c>
      <c r="G50" s="129"/>
      <c r="H50" s="118"/>
      <c r="I50" s="128" t="str">
        <f>IF(I49=0,"",MOD(J49,I49))</f>
        <v/>
      </c>
      <c r="J50" s="129"/>
      <c r="K50" s="118"/>
      <c r="L50" s="128" t="str">
        <f>IF(L49=0,"",MOD(M49,L49))</f>
        <v/>
      </c>
      <c r="M50" s="129"/>
      <c r="N50" s="118"/>
      <c r="O50" s="128" t="str">
        <f>IF(O49=0,"",MOD(P49,O49))</f>
        <v/>
      </c>
      <c r="P50" s="129"/>
      <c r="Q50" s="118"/>
      <c r="R50" s="128" t="str">
        <f>IF(R49=0,"",MOD(S49,R49))</f>
        <v/>
      </c>
      <c r="S50" s="129"/>
      <c r="T50" s="118"/>
      <c r="U50" s="128" t="str">
        <f>IF(U49=0,"",MOD(V49,U49))</f>
        <v/>
      </c>
      <c r="V50" s="129"/>
      <c r="W50" s="103"/>
      <c r="X50" s="103"/>
      <c r="Y50" s="103"/>
      <c r="Z50" s="103"/>
    </row>
    <row r="51" spans="1:26" ht="14.45" customHeight="1" x14ac:dyDescent="0.25">
      <c r="A51" s="126" t="str">
        <f t="shared" si="3"/>
        <v/>
      </c>
      <c r="B51" s="126" t="str">
        <f t="shared" si="4"/>
        <v/>
      </c>
      <c r="C51" s="126" t="str">
        <f t="shared" si="5"/>
        <v/>
      </c>
      <c r="D51" s="149">
        <v>41516</v>
      </c>
      <c r="E51" s="113"/>
      <c r="F51" s="123"/>
      <c r="G51" s="125"/>
      <c r="H51" s="118"/>
      <c r="I51" s="123"/>
      <c r="J51" s="125"/>
      <c r="K51" s="118"/>
      <c r="L51" s="123"/>
      <c r="M51" s="125"/>
      <c r="N51" s="118"/>
      <c r="O51" s="123"/>
      <c r="P51" s="125"/>
      <c r="Q51" s="118"/>
      <c r="R51" s="123"/>
      <c r="S51" s="125"/>
      <c r="T51" s="118"/>
      <c r="U51" s="123"/>
      <c r="V51" s="125"/>
      <c r="W51" s="103"/>
      <c r="X51" s="103"/>
      <c r="Y51" s="103"/>
      <c r="Z51" s="103"/>
    </row>
    <row r="52" spans="1:26" ht="14.45" customHeight="1" thickBot="1" x14ac:dyDescent="0.3">
      <c r="A52" s="126"/>
      <c r="B52" s="126"/>
      <c r="C52" s="126"/>
      <c r="D52" s="150"/>
      <c r="E52" s="113"/>
      <c r="F52" s="128" t="str">
        <f>IF(F51=0,"",MOD(G51,F51))</f>
        <v/>
      </c>
      <c r="G52" s="129"/>
      <c r="H52" s="118"/>
      <c r="I52" s="128" t="str">
        <f>IF(I51=0,"",MOD(J51,I51))</f>
        <v/>
      </c>
      <c r="J52" s="129"/>
      <c r="K52" s="118"/>
      <c r="L52" s="128" t="str">
        <f>IF(L51=0,"",MOD(M51,L51))</f>
        <v/>
      </c>
      <c r="M52" s="129"/>
      <c r="N52" s="118"/>
      <c r="O52" s="128" t="str">
        <f>IF(O51=0,"",MOD(P51,O51))</f>
        <v/>
      </c>
      <c r="P52" s="129"/>
      <c r="Q52" s="118"/>
      <c r="R52" s="128" t="str">
        <f>IF(R51=0,"",MOD(S51,R51))</f>
        <v/>
      </c>
      <c r="S52" s="129"/>
      <c r="T52" s="118"/>
      <c r="U52" s="128" t="str">
        <f>IF(U51=0,"",MOD(V51,U51))</f>
        <v/>
      </c>
      <c r="V52" s="129"/>
      <c r="W52" s="103"/>
      <c r="X52" s="103"/>
      <c r="Y52" s="103"/>
      <c r="Z52" s="103"/>
    </row>
    <row r="53" spans="1:26" ht="15.75" x14ac:dyDescent="0.25">
      <c r="D53" s="119"/>
      <c r="E53" s="113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03"/>
      <c r="X53" s="103"/>
      <c r="Y53" s="103"/>
      <c r="Z53" s="103"/>
    </row>
    <row r="54" spans="1:26" ht="15.75" x14ac:dyDescent="0.25">
      <c r="D54" s="108" t="s">
        <v>3</v>
      </c>
      <c r="E54" s="115"/>
      <c r="F54" s="143">
        <f>SUM(F6,F8,F44,F46,F48,F50,F52,F11,F13,F15,F17,F19,F22,F24,F26,F28,F30,F33,F35,F37,F39,F41)</f>
        <v>0</v>
      </c>
      <c r="G54" s="144"/>
      <c r="H54" s="115"/>
      <c r="I54" s="143">
        <f>SUM(I6,I8,I44,I46,I48,I50,I52,I11,I13,I15,I17,I19,I22,I24,I26,I28,I30,I33,I35,I37,I39,I41)</f>
        <v>0</v>
      </c>
      <c r="J54" s="144"/>
      <c r="K54" s="115"/>
      <c r="L54" s="143">
        <f>SUM(L6,L8,L44,L46,L48,L50,L52,L11,L13,L15,L17,L19,L22,L24,L26,L28,L30,L33,L35,L37,L39,L41)</f>
        <v>0</v>
      </c>
      <c r="M54" s="144"/>
      <c r="N54" s="115"/>
      <c r="O54" s="143">
        <f>SUM(O6,O8,O44,O46,O48,O50,O52,O11,O13,O15,O17,O19,O22,O24,O26,O28,O30,O33,O35,O37,O39,O41)</f>
        <v>0</v>
      </c>
      <c r="P54" s="144"/>
      <c r="Q54" s="115"/>
      <c r="R54" s="143">
        <f>SUM(R6,R8,R44,R46,R48,R50,R52,R11,R13,R15,R17,R19,R22,R24,R26,R28,R30,R33,R35,R37,R39,R41)</f>
        <v>0</v>
      </c>
      <c r="S54" s="144"/>
      <c r="T54" s="115"/>
      <c r="U54" s="143">
        <f>SUM(U6,U8,U44,U46,U48,U50,U52,U11,U13,U15,U17,U19,U22,U24,U26,U28,U30,U33,U35,U37,U39,U41)</f>
        <v>0</v>
      </c>
      <c r="V54" s="144"/>
      <c r="W54" s="103"/>
      <c r="X54" s="103"/>
      <c r="Y54" s="103"/>
      <c r="Z54" s="103"/>
    </row>
    <row r="55" spans="1:26" x14ac:dyDescent="0.25">
      <c r="D55" s="104" t="s">
        <v>7</v>
      </c>
      <c r="E55" s="116"/>
      <c r="F55" s="142">
        <v>15</v>
      </c>
      <c r="G55" s="142"/>
      <c r="H55" s="116"/>
      <c r="I55" s="142">
        <v>15</v>
      </c>
      <c r="J55" s="142"/>
      <c r="K55" s="116"/>
      <c r="L55" s="142">
        <v>10</v>
      </c>
      <c r="M55" s="142"/>
      <c r="N55" s="116"/>
      <c r="O55" s="142">
        <v>15</v>
      </c>
      <c r="P55" s="142"/>
      <c r="Q55" s="116"/>
      <c r="R55" s="142">
        <v>15</v>
      </c>
      <c r="S55" s="142"/>
      <c r="T55" s="116"/>
      <c r="U55" s="142">
        <v>15</v>
      </c>
      <c r="V55" s="142"/>
      <c r="W55" s="103"/>
      <c r="X55" s="103"/>
      <c r="Y55" s="103"/>
      <c r="Z55" s="103"/>
    </row>
    <row r="56" spans="1:26" x14ac:dyDescent="0.25">
      <c r="D56" s="104" t="s">
        <v>12</v>
      </c>
      <c r="E56" s="116"/>
      <c r="F56" s="140">
        <f>F54*F55*24</f>
        <v>0</v>
      </c>
      <c r="G56" s="140"/>
      <c r="H56" s="116"/>
      <c r="I56" s="140">
        <f>I54*I55*24</f>
        <v>0</v>
      </c>
      <c r="J56" s="140"/>
      <c r="K56" s="116"/>
      <c r="L56" s="141">
        <f>L54*L55*24</f>
        <v>0</v>
      </c>
      <c r="M56" s="141"/>
      <c r="N56" s="116"/>
      <c r="O56" s="141">
        <f>O54*O55*24</f>
        <v>0</v>
      </c>
      <c r="P56" s="141"/>
      <c r="Q56" s="116"/>
      <c r="R56" s="140">
        <f>R54*R55*24</f>
        <v>0</v>
      </c>
      <c r="S56" s="140"/>
      <c r="T56" s="116"/>
      <c r="U56" s="140">
        <f>U54*U55*24</f>
        <v>0</v>
      </c>
      <c r="V56" s="140"/>
      <c r="W56" s="103"/>
      <c r="X56" s="103"/>
      <c r="Y56" s="103"/>
      <c r="Z56" s="103"/>
    </row>
    <row r="57" spans="1:26" x14ac:dyDescent="0.25">
      <c r="D57" s="111"/>
      <c r="E57" s="117"/>
      <c r="F57" s="111"/>
      <c r="G57" s="111"/>
      <c r="H57" s="117"/>
      <c r="I57" s="111"/>
      <c r="J57" s="111"/>
      <c r="K57" s="111"/>
      <c r="L57" s="117"/>
      <c r="M57" s="117"/>
      <c r="N57" s="117"/>
      <c r="O57" s="117"/>
      <c r="P57" s="117"/>
      <c r="Q57" s="111"/>
      <c r="R57" s="105"/>
      <c r="S57" s="105"/>
      <c r="T57" s="111"/>
      <c r="U57" s="111"/>
      <c r="V57" s="111"/>
      <c r="W57" s="103"/>
      <c r="X57" s="103"/>
      <c r="Y57" s="103"/>
      <c r="Z57" s="103"/>
    </row>
    <row r="58" spans="1:26" x14ac:dyDescent="0.25"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03"/>
      <c r="X58" s="103"/>
      <c r="Y58" s="103"/>
      <c r="Z58" s="103"/>
    </row>
    <row r="59" spans="1:26" x14ac:dyDescent="0.25"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03"/>
      <c r="X59" s="103"/>
      <c r="Y59" s="103"/>
      <c r="Z59" s="103"/>
    </row>
    <row r="60" spans="1:26" x14ac:dyDescent="0.25"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03"/>
      <c r="X60" s="103"/>
      <c r="Y60" s="103"/>
      <c r="Z60" s="103"/>
    </row>
    <row r="61" spans="1:26" x14ac:dyDescent="0.25"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03"/>
      <c r="X61" s="103"/>
      <c r="Y61" s="103"/>
      <c r="Z61" s="103"/>
    </row>
    <row r="62" spans="1:26" x14ac:dyDescent="0.25"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03"/>
      <c r="X62" s="103"/>
      <c r="Y62" s="103"/>
      <c r="Z62" s="103"/>
    </row>
    <row r="63" spans="1:26" x14ac:dyDescent="0.25"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03"/>
      <c r="X63" s="103"/>
      <c r="Y63" s="103"/>
      <c r="Z63" s="103"/>
    </row>
    <row r="64" spans="1:26" x14ac:dyDescent="0.25">
      <c r="D64" s="103"/>
      <c r="E64" s="105"/>
      <c r="F64" s="103"/>
      <c r="G64" s="103"/>
      <c r="H64" s="105"/>
      <c r="I64" s="103"/>
      <c r="J64" s="103"/>
      <c r="K64" s="105"/>
      <c r="L64" s="103"/>
      <c r="M64" s="103"/>
      <c r="N64" s="105"/>
      <c r="O64" s="103"/>
      <c r="P64" s="103"/>
      <c r="Q64" s="105"/>
      <c r="R64" s="122"/>
      <c r="S64" s="122"/>
      <c r="T64" s="105"/>
      <c r="U64" s="103"/>
      <c r="V64" s="103"/>
      <c r="W64" s="103"/>
      <c r="X64" s="103"/>
      <c r="Y64" s="103"/>
      <c r="Z64" s="103"/>
    </row>
    <row r="65" spans="4:26" x14ac:dyDescent="0.25">
      <c r="D65" s="103"/>
      <c r="E65" s="105"/>
      <c r="F65" s="103"/>
      <c r="G65" s="103"/>
      <c r="H65" s="105"/>
      <c r="I65" s="103"/>
      <c r="J65" s="103"/>
      <c r="K65" s="105"/>
      <c r="L65" s="103"/>
      <c r="M65" s="103"/>
      <c r="N65" s="105"/>
      <c r="O65" s="103"/>
      <c r="P65" s="103"/>
      <c r="Q65" s="105"/>
      <c r="R65" s="122"/>
      <c r="S65" s="122"/>
      <c r="T65" s="105"/>
      <c r="U65" s="103"/>
      <c r="V65" s="103"/>
      <c r="W65" s="103"/>
      <c r="X65" s="103"/>
      <c r="Y65" s="103"/>
      <c r="Z65" s="103"/>
    </row>
    <row r="66" spans="4:26" x14ac:dyDescent="0.25">
      <c r="D66" s="103"/>
      <c r="E66" s="105"/>
      <c r="F66" s="103"/>
      <c r="G66" s="103"/>
      <c r="H66" s="105"/>
      <c r="I66" s="103"/>
      <c r="J66" s="103"/>
      <c r="K66" s="105"/>
      <c r="L66" s="103"/>
      <c r="M66" s="103"/>
      <c r="N66" s="105"/>
      <c r="O66" s="103"/>
      <c r="P66" s="103"/>
      <c r="Q66" s="105"/>
      <c r="R66" s="122"/>
      <c r="S66" s="122"/>
      <c r="T66" s="105"/>
      <c r="U66" s="103"/>
      <c r="V66" s="103"/>
      <c r="W66" s="103"/>
      <c r="X66" s="103"/>
      <c r="Y66" s="103"/>
      <c r="Z66" s="103"/>
    </row>
    <row r="67" spans="4:26" x14ac:dyDescent="0.25">
      <c r="D67" s="103"/>
      <c r="E67" s="105"/>
      <c r="F67" s="103"/>
      <c r="G67" s="103"/>
      <c r="H67" s="105"/>
      <c r="I67" s="103"/>
      <c r="J67" s="103"/>
      <c r="K67" s="105"/>
      <c r="L67" s="103"/>
      <c r="M67" s="103"/>
      <c r="N67" s="105"/>
      <c r="O67" s="103"/>
      <c r="P67" s="103"/>
      <c r="Q67" s="105"/>
      <c r="R67" s="122"/>
      <c r="S67" s="122"/>
      <c r="T67" s="105"/>
      <c r="U67" s="103"/>
      <c r="V67" s="103"/>
      <c r="W67" s="103"/>
      <c r="X67" s="103"/>
      <c r="Y67" s="103"/>
      <c r="Z67" s="103"/>
    </row>
    <row r="68" spans="4:26" x14ac:dyDescent="0.25">
      <c r="D68" s="103"/>
      <c r="E68" s="105"/>
      <c r="F68" s="103"/>
      <c r="G68" s="103"/>
      <c r="H68" s="105"/>
      <c r="I68" s="103"/>
      <c r="J68" s="103"/>
      <c r="K68" s="105"/>
      <c r="L68" s="103"/>
      <c r="M68" s="103"/>
      <c r="N68" s="105"/>
      <c r="O68" s="103"/>
      <c r="P68" s="103"/>
      <c r="Q68" s="105"/>
      <c r="R68" s="122"/>
      <c r="S68" s="122"/>
      <c r="T68" s="105"/>
      <c r="U68" s="103"/>
      <c r="V68" s="103"/>
      <c r="W68" s="103"/>
      <c r="X68" s="103"/>
      <c r="Y68" s="103"/>
      <c r="Z68" s="103"/>
    </row>
    <row r="69" spans="4:26" x14ac:dyDescent="0.25">
      <c r="D69" s="103"/>
      <c r="E69" s="105"/>
      <c r="F69" s="103"/>
      <c r="G69" s="103"/>
      <c r="H69" s="105"/>
      <c r="I69" s="103"/>
      <c r="J69" s="103"/>
      <c r="K69" s="105"/>
      <c r="L69" s="103"/>
      <c r="M69" s="103"/>
      <c r="N69" s="105"/>
      <c r="O69" s="103"/>
      <c r="P69" s="103"/>
      <c r="Q69" s="105"/>
      <c r="R69" s="122"/>
      <c r="S69" s="122"/>
      <c r="T69" s="105"/>
      <c r="U69" s="103"/>
      <c r="V69" s="103"/>
      <c r="W69" s="103"/>
      <c r="X69" s="103"/>
      <c r="Y69" s="103"/>
      <c r="Z69" s="103"/>
    </row>
    <row r="70" spans="4:26" x14ac:dyDescent="0.25">
      <c r="D70" s="103"/>
      <c r="E70" s="105"/>
      <c r="F70" s="103"/>
      <c r="G70" s="103"/>
      <c r="H70" s="105"/>
      <c r="I70" s="103"/>
      <c r="J70" s="103"/>
      <c r="K70" s="105"/>
      <c r="L70" s="103"/>
      <c r="M70" s="103"/>
      <c r="N70" s="105"/>
      <c r="O70" s="103"/>
      <c r="P70" s="103"/>
      <c r="Q70" s="105"/>
      <c r="R70" s="122"/>
      <c r="S70" s="122"/>
      <c r="T70" s="105"/>
      <c r="U70" s="103"/>
      <c r="V70" s="103"/>
      <c r="W70" s="103"/>
      <c r="X70" s="103"/>
      <c r="Y70" s="103"/>
      <c r="Z70" s="103"/>
    </row>
    <row r="71" spans="4:26" x14ac:dyDescent="0.25">
      <c r="D71" s="103"/>
      <c r="E71" s="105"/>
      <c r="F71" s="103"/>
      <c r="G71" s="103"/>
      <c r="H71" s="105"/>
      <c r="I71" s="103"/>
      <c r="J71" s="103"/>
      <c r="K71" s="105"/>
      <c r="L71" s="103"/>
      <c r="M71" s="103"/>
      <c r="N71" s="105"/>
      <c r="O71" s="103"/>
      <c r="P71" s="103"/>
      <c r="Q71" s="105"/>
      <c r="R71" s="122"/>
      <c r="S71" s="122"/>
      <c r="T71" s="105"/>
      <c r="U71" s="103"/>
      <c r="V71" s="103"/>
      <c r="W71" s="103"/>
      <c r="X71" s="103"/>
      <c r="Y71" s="103"/>
      <c r="Z71" s="103"/>
    </row>
    <row r="72" spans="4:26" x14ac:dyDescent="0.25">
      <c r="D72" s="103"/>
      <c r="E72" s="105"/>
      <c r="F72" s="103"/>
      <c r="G72" s="103"/>
      <c r="H72" s="105"/>
      <c r="I72" s="103"/>
      <c r="J72" s="103"/>
      <c r="K72" s="105"/>
      <c r="L72" s="103"/>
      <c r="M72" s="103"/>
      <c r="N72" s="105"/>
      <c r="O72" s="103"/>
      <c r="P72" s="103"/>
      <c r="Q72" s="105"/>
      <c r="R72" s="122"/>
      <c r="S72" s="122"/>
      <c r="T72" s="105"/>
      <c r="U72" s="103"/>
      <c r="V72" s="103"/>
      <c r="W72" s="103"/>
      <c r="X72" s="103"/>
      <c r="Y72" s="103"/>
      <c r="Z72" s="103"/>
    </row>
    <row r="73" spans="4:26" x14ac:dyDescent="0.25">
      <c r="D73" s="103"/>
      <c r="E73" s="105"/>
      <c r="F73" s="103"/>
      <c r="G73" s="103"/>
      <c r="H73" s="105"/>
      <c r="I73" s="103"/>
      <c r="J73" s="103"/>
      <c r="K73" s="105"/>
      <c r="L73" s="103"/>
      <c r="M73" s="103"/>
      <c r="N73" s="105"/>
      <c r="O73" s="103"/>
      <c r="P73" s="103"/>
      <c r="Q73" s="105"/>
      <c r="R73" s="122"/>
      <c r="S73" s="122"/>
      <c r="T73" s="105"/>
      <c r="U73" s="103"/>
      <c r="V73" s="103"/>
      <c r="W73" s="103"/>
      <c r="X73" s="103"/>
      <c r="Y73" s="103"/>
      <c r="Z73" s="103"/>
    </row>
    <row r="74" spans="4:26" x14ac:dyDescent="0.25">
      <c r="D74" s="103"/>
      <c r="E74" s="105"/>
      <c r="F74" s="103"/>
      <c r="G74" s="103"/>
      <c r="H74" s="105"/>
      <c r="I74" s="103"/>
      <c r="J74" s="103"/>
      <c r="K74" s="105"/>
      <c r="L74" s="103"/>
      <c r="M74" s="103"/>
      <c r="N74" s="105"/>
      <c r="O74" s="103"/>
      <c r="P74" s="103"/>
      <c r="Q74" s="105"/>
      <c r="R74" s="122"/>
      <c r="S74" s="122"/>
      <c r="T74" s="105"/>
      <c r="U74" s="103"/>
      <c r="V74" s="103"/>
      <c r="W74" s="103"/>
      <c r="X74" s="103"/>
      <c r="Y74" s="103"/>
      <c r="Z74" s="103"/>
    </row>
    <row r="75" spans="4:26" x14ac:dyDescent="0.25">
      <c r="D75" s="103"/>
      <c r="E75" s="105"/>
      <c r="F75" s="103"/>
      <c r="G75" s="103"/>
      <c r="H75" s="105"/>
      <c r="I75" s="103"/>
      <c r="J75" s="103"/>
      <c r="K75" s="105"/>
      <c r="L75" s="103"/>
      <c r="M75" s="103"/>
      <c r="N75" s="105"/>
      <c r="O75" s="103"/>
      <c r="P75" s="103"/>
      <c r="Q75" s="105"/>
      <c r="R75" s="122"/>
      <c r="S75" s="122"/>
      <c r="T75" s="105"/>
      <c r="U75" s="103"/>
      <c r="V75" s="103"/>
      <c r="W75" s="103"/>
      <c r="X75" s="103"/>
      <c r="Y75" s="103"/>
      <c r="Z75" s="103"/>
    </row>
    <row r="76" spans="4:26" x14ac:dyDescent="0.25">
      <c r="D76" s="103"/>
      <c r="E76" s="105"/>
      <c r="F76" s="103"/>
      <c r="G76" s="103"/>
      <c r="H76" s="105"/>
      <c r="I76" s="103"/>
      <c r="J76" s="103"/>
      <c r="K76" s="105"/>
      <c r="L76" s="103"/>
      <c r="M76" s="103"/>
      <c r="N76" s="105"/>
      <c r="O76" s="103"/>
      <c r="P76" s="103"/>
      <c r="Q76" s="105"/>
      <c r="R76" s="122"/>
      <c r="S76" s="122"/>
      <c r="T76" s="105"/>
      <c r="U76" s="103"/>
      <c r="V76" s="103"/>
      <c r="W76" s="103"/>
      <c r="X76" s="103"/>
      <c r="Y76" s="103"/>
      <c r="Z76" s="103"/>
    </row>
    <row r="77" spans="4:26" x14ac:dyDescent="0.25">
      <c r="D77" s="103"/>
      <c r="E77" s="105"/>
      <c r="F77" s="103"/>
      <c r="G77" s="103"/>
      <c r="H77" s="105"/>
      <c r="I77" s="103"/>
      <c r="J77" s="103"/>
      <c r="K77" s="105"/>
      <c r="L77" s="103"/>
      <c r="M77" s="103"/>
      <c r="N77" s="105"/>
      <c r="O77" s="103"/>
      <c r="P77" s="103"/>
      <c r="Q77" s="105"/>
      <c r="R77" s="122"/>
      <c r="S77" s="122"/>
      <c r="T77" s="105"/>
      <c r="U77" s="103"/>
      <c r="V77" s="103"/>
      <c r="W77" s="103"/>
      <c r="X77" s="103"/>
      <c r="Y77" s="103"/>
      <c r="Z77" s="103"/>
    </row>
    <row r="78" spans="4:26" x14ac:dyDescent="0.25">
      <c r="D78" s="103"/>
      <c r="E78" s="105"/>
      <c r="F78" s="103"/>
      <c r="G78" s="103"/>
      <c r="H78" s="105"/>
      <c r="I78" s="103"/>
      <c r="J78" s="103"/>
      <c r="K78" s="105"/>
      <c r="L78" s="103"/>
      <c r="M78" s="103"/>
      <c r="N78" s="105"/>
      <c r="O78" s="103"/>
      <c r="P78" s="103"/>
      <c r="Q78" s="105"/>
      <c r="R78" s="122"/>
      <c r="S78" s="122"/>
      <c r="T78" s="105"/>
      <c r="U78" s="103"/>
      <c r="V78" s="103"/>
      <c r="W78" s="103"/>
      <c r="X78" s="103"/>
      <c r="Y78" s="103"/>
      <c r="Z78" s="103"/>
    </row>
    <row r="79" spans="4:26" ht="15.75" thickBot="1" x14ac:dyDescent="0.3">
      <c r="D79" s="103"/>
      <c r="E79" s="105"/>
      <c r="F79" s="103"/>
      <c r="G79" s="103"/>
      <c r="H79" s="105"/>
      <c r="I79" s="103"/>
      <c r="J79" s="103"/>
      <c r="K79" s="105"/>
      <c r="L79" s="103"/>
      <c r="M79" s="103"/>
      <c r="N79" s="105"/>
      <c r="O79" s="103"/>
      <c r="P79" s="103"/>
      <c r="Q79" s="105"/>
      <c r="R79" s="122"/>
      <c r="S79" s="122"/>
      <c r="T79" s="105"/>
      <c r="U79" s="103"/>
      <c r="V79" s="103"/>
      <c r="W79" s="103"/>
      <c r="X79" s="103"/>
      <c r="Y79" s="103"/>
      <c r="Z79" s="103"/>
    </row>
    <row r="80" spans="4:26" ht="16.5" thickTop="1" thickBot="1" x14ac:dyDescent="0.3">
      <c r="D80" s="103"/>
      <c r="E80" s="105"/>
      <c r="F80" s="103"/>
      <c r="G80" s="103"/>
      <c r="H80" s="105"/>
      <c r="I80" s="103"/>
      <c r="J80" s="103"/>
      <c r="K80" s="105"/>
      <c r="L80" s="103"/>
      <c r="M80" s="103"/>
      <c r="N80" s="105"/>
      <c r="O80" s="103"/>
      <c r="P80" s="103"/>
      <c r="Q80" s="105"/>
      <c r="R80" s="122"/>
      <c r="S80" s="122"/>
      <c r="T80" s="105"/>
      <c r="U80" s="103"/>
      <c r="V80" s="103"/>
      <c r="W80" s="112" t="s">
        <v>4</v>
      </c>
      <c r="X80" s="112" t="s">
        <v>5</v>
      </c>
      <c r="Y80" s="112" t="s">
        <v>6</v>
      </c>
      <c r="Z80" s="112" t="s">
        <v>8</v>
      </c>
    </row>
    <row r="81" spans="4:26" ht="16.5" thickTop="1" thickBot="1" x14ac:dyDescent="0.3">
      <c r="D81" s="103"/>
      <c r="E81" s="105"/>
      <c r="F81" s="103"/>
      <c r="G81" s="103"/>
      <c r="H81" s="105"/>
      <c r="I81" s="103"/>
      <c r="J81" s="103"/>
      <c r="K81" s="105"/>
      <c r="L81" s="103"/>
      <c r="M81" s="103"/>
      <c r="N81" s="105"/>
      <c r="O81" s="103"/>
      <c r="P81" s="103"/>
      <c r="Q81" s="105"/>
      <c r="R81" s="122"/>
      <c r="S81" s="122"/>
      <c r="T81" s="105"/>
      <c r="U81" s="103"/>
      <c r="V81" s="103"/>
      <c r="W81" s="109">
        <f>SUM(F54:U54)</f>
        <v>0</v>
      </c>
      <c r="X81" s="110">
        <f>(F54*F55*24)+(I54*I55*24)+(L54*L55*24)+(O54*O55*24)+(U54*U55*24)+(R54*R55*24)</f>
        <v>0</v>
      </c>
      <c r="Y81" s="110">
        <f>X81*0.754</f>
        <v>0</v>
      </c>
      <c r="Z81" s="110">
        <f>X81-Y81</f>
        <v>0</v>
      </c>
    </row>
    <row r="82" spans="4:26" ht="15.75" thickTop="1" x14ac:dyDescent="0.25"/>
  </sheetData>
  <mergeCells count="180">
    <mergeCell ref="D1:V1"/>
    <mergeCell ref="F3:G3"/>
    <mergeCell ref="I3:J3"/>
    <mergeCell ref="L3:M3"/>
    <mergeCell ref="O3:P3"/>
    <mergeCell ref="R3:S3"/>
    <mergeCell ref="U3:V3"/>
    <mergeCell ref="D10:D11"/>
    <mergeCell ref="F11:G11"/>
    <mergeCell ref="I11:J11"/>
    <mergeCell ref="L11:M11"/>
    <mergeCell ref="O11:P11"/>
    <mergeCell ref="R11:S11"/>
    <mergeCell ref="U11:V11"/>
    <mergeCell ref="U6:V6"/>
    <mergeCell ref="D7:D8"/>
    <mergeCell ref="F8:G8"/>
    <mergeCell ref="I8:J8"/>
    <mergeCell ref="L8:M8"/>
    <mergeCell ref="O8:P8"/>
    <mergeCell ref="R8:S8"/>
    <mergeCell ref="U8:V8"/>
    <mergeCell ref="D5:D6"/>
    <mergeCell ref="F6:G6"/>
    <mergeCell ref="I6:J6"/>
    <mergeCell ref="L6:M6"/>
    <mergeCell ref="O6:P6"/>
    <mergeCell ref="R6:S6"/>
    <mergeCell ref="U13:V13"/>
    <mergeCell ref="D14:D15"/>
    <mergeCell ref="F15:G15"/>
    <mergeCell ref="I15:J15"/>
    <mergeCell ref="L15:M15"/>
    <mergeCell ref="O15:P15"/>
    <mergeCell ref="R15:S15"/>
    <mergeCell ref="U15:V15"/>
    <mergeCell ref="D12:D13"/>
    <mergeCell ref="F13:G13"/>
    <mergeCell ref="I13:J13"/>
    <mergeCell ref="L13:M13"/>
    <mergeCell ref="O13:P13"/>
    <mergeCell ref="R13:S13"/>
    <mergeCell ref="U17:V17"/>
    <mergeCell ref="D18:D19"/>
    <mergeCell ref="F19:G19"/>
    <mergeCell ref="I19:J19"/>
    <mergeCell ref="L19:M19"/>
    <mergeCell ref="O19:P19"/>
    <mergeCell ref="R19:S19"/>
    <mergeCell ref="U19:V19"/>
    <mergeCell ref="D16:D17"/>
    <mergeCell ref="F17:G17"/>
    <mergeCell ref="I17:J17"/>
    <mergeCell ref="L17:M17"/>
    <mergeCell ref="O17:P17"/>
    <mergeCell ref="R17:S17"/>
    <mergeCell ref="U22:V22"/>
    <mergeCell ref="D23:D24"/>
    <mergeCell ref="F24:G24"/>
    <mergeCell ref="I24:J24"/>
    <mergeCell ref="L24:M24"/>
    <mergeCell ref="O24:P24"/>
    <mergeCell ref="R24:S24"/>
    <mergeCell ref="U24:V24"/>
    <mergeCell ref="D21:D22"/>
    <mergeCell ref="F22:G22"/>
    <mergeCell ref="I22:J22"/>
    <mergeCell ref="L22:M22"/>
    <mergeCell ref="O22:P22"/>
    <mergeCell ref="R22:S22"/>
    <mergeCell ref="U26:V26"/>
    <mergeCell ref="D27:D28"/>
    <mergeCell ref="F28:G28"/>
    <mergeCell ref="I28:J28"/>
    <mergeCell ref="L28:M28"/>
    <mergeCell ref="O28:P28"/>
    <mergeCell ref="R28:S28"/>
    <mergeCell ref="U28:V28"/>
    <mergeCell ref="D25:D26"/>
    <mergeCell ref="F26:G26"/>
    <mergeCell ref="I26:J26"/>
    <mergeCell ref="L26:M26"/>
    <mergeCell ref="O26:P26"/>
    <mergeCell ref="R26:S26"/>
    <mergeCell ref="U30:V30"/>
    <mergeCell ref="D32:D33"/>
    <mergeCell ref="F33:G33"/>
    <mergeCell ref="I33:J33"/>
    <mergeCell ref="L33:M33"/>
    <mergeCell ref="O33:P33"/>
    <mergeCell ref="R33:S33"/>
    <mergeCell ref="U33:V33"/>
    <mergeCell ref="D29:D30"/>
    <mergeCell ref="F30:G30"/>
    <mergeCell ref="I30:J30"/>
    <mergeCell ref="L30:M30"/>
    <mergeCell ref="O30:P30"/>
    <mergeCell ref="R30:S30"/>
    <mergeCell ref="U35:V35"/>
    <mergeCell ref="D36:D37"/>
    <mergeCell ref="F37:G37"/>
    <mergeCell ref="I37:J37"/>
    <mergeCell ref="L37:M37"/>
    <mergeCell ref="O37:P37"/>
    <mergeCell ref="R37:S37"/>
    <mergeCell ref="U37:V37"/>
    <mergeCell ref="D34:D35"/>
    <mergeCell ref="F35:G35"/>
    <mergeCell ref="I35:J35"/>
    <mergeCell ref="L35:M35"/>
    <mergeCell ref="O35:P35"/>
    <mergeCell ref="R35:S35"/>
    <mergeCell ref="U39:V39"/>
    <mergeCell ref="D40:D41"/>
    <mergeCell ref="F41:G41"/>
    <mergeCell ref="I41:J41"/>
    <mergeCell ref="L41:M41"/>
    <mergeCell ref="O41:P41"/>
    <mergeCell ref="R41:S41"/>
    <mergeCell ref="U41:V41"/>
    <mergeCell ref="D38:D39"/>
    <mergeCell ref="F39:G39"/>
    <mergeCell ref="I39:J39"/>
    <mergeCell ref="L39:M39"/>
    <mergeCell ref="O39:P39"/>
    <mergeCell ref="R39:S39"/>
    <mergeCell ref="D51:D52"/>
    <mergeCell ref="F52:G52"/>
    <mergeCell ref="I52:J52"/>
    <mergeCell ref="L52:M52"/>
    <mergeCell ref="O52:P52"/>
    <mergeCell ref="R52:S52"/>
    <mergeCell ref="U48:V48"/>
    <mergeCell ref="D49:D50"/>
    <mergeCell ref="F50:G50"/>
    <mergeCell ref="I50:J50"/>
    <mergeCell ref="L50:M50"/>
    <mergeCell ref="O50:P50"/>
    <mergeCell ref="R50:S50"/>
    <mergeCell ref="U50:V50"/>
    <mergeCell ref="D47:D48"/>
    <mergeCell ref="F48:G48"/>
    <mergeCell ref="I48:J48"/>
    <mergeCell ref="L48:M48"/>
    <mergeCell ref="O48:P48"/>
    <mergeCell ref="R48:S48"/>
    <mergeCell ref="O55:P55"/>
    <mergeCell ref="R55:S55"/>
    <mergeCell ref="U55:V55"/>
    <mergeCell ref="U52:V52"/>
    <mergeCell ref="F54:G54"/>
    <mergeCell ref="I54:J54"/>
    <mergeCell ref="L54:M54"/>
    <mergeCell ref="O54:P54"/>
    <mergeCell ref="R54:S54"/>
    <mergeCell ref="U54:V54"/>
    <mergeCell ref="U44:V44"/>
    <mergeCell ref="D43:D44"/>
    <mergeCell ref="F44:G44"/>
    <mergeCell ref="I44:J44"/>
    <mergeCell ref="L44:M44"/>
    <mergeCell ref="O44:P44"/>
    <mergeCell ref="R44:S44"/>
    <mergeCell ref="D58:V63"/>
    <mergeCell ref="D45:D46"/>
    <mergeCell ref="F46:G46"/>
    <mergeCell ref="I46:J46"/>
    <mergeCell ref="L46:M46"/>
    <mergeCell ref="O46:P46"/>
    <mergeCell ref="R46:S46"/>
    <mergeCell ref="U46:V46"/>
    <mergeCell ref="F56:G56"/>
    <mergeCell ref="I56:J56"/>
    <mergeCell ref="L56:M56"/>
    <mergeCell ref="O56:P56"/>
    <mergeCell ref="R56:S56"/>
    <mergeCell ref="U56:V56"/>
    <mergeCell ref="F55:G55"/>
    <mergeCell ref="I55:J55"/>
    <mergeCell ref="L55:M55"/>
  </mergeCells>
  <conditionalFormatting sqref="U5:V5 R5:S5 O5:P5 L5:M5 I5:J5 F5:G5">
    <cfRule type="containsBlanks" dxfId="59" priority="26">
      <formula>LEN(TRIM(F5))=0</formula>
    </cfRule>
  </conditionalFormatting>
  <conditionalFormatting sqref="U5:V5 R5:S5 O5:P5 L5:M5 I5:J5 F5:G5 R12:S12 R14:S14 R16:S16 R18:S18 U18:V18 U16:V16 U14:V14 U12:V12 U10:V10 U7:V7 R7:S7 O7:P7 O10:P10 O12:P12 O14:P14 O16:P16 O18:P18 L18:M18 L16:M16 L14:M14 L12:M12 L10:M10 L7:M7 I7:J7 I10:J10 I12:J12 I14:J14 I16:J16 I18:J18 F18:G18 F16:G16 F14:G14 F12:G12 F10:G10 F7:G7 R25:S25 R27:S27 R29:S29 U29:V29 U27:V27 U25:V25 U23:V23 U21:V21 R21:S21 O21:P21 O23:P23 O25:P25 O27:P27 O29:P29 L29:M29 L27:M27 L25:M25 L23:M23 L21:M21 I21:J21 I23:J23 I25:J25 I27:J27 I29:J29 F29:G29 F27:G27 F25:G25 F23:G23 F21:G21 U38:V38 U36:V36 U34:V34 U32:V32 R40:S40 R38:S38 R36:S36 R34:S34 R32:S32 O32:P32 O34:P34 O36:P36 O38:P38 O40:P40 L40:M40 L38:M38 L36:M36 L34:M34 L32:M32 I32:J32 I34:J34 I36:J36 I38:J38 I40:J40 F40:G40 F38:G38 F36:G36 F34:G34 F32:G32 F49:G49 I51:J51 I49:J49 L51:M51 L49:M49 O51:P51 O49:P49 R49:S49 R51:S51 U51:V51 U49:V49 U47:V47 R47:S47 O47:P47 L47:M47 I47:J47 F47:G47 F45:G45 I45:J45 L45:M45 O45:P45 R45:S45 U45:V45 U43:V43 R43:S43 O43:P43 L43:M43 I43:J43 F43:G43">
    <cfRule type="expression" dxfId="58" priority="25">
      <formula>SUM($I6:$X6)&gt;=(7/24)</formula>
    </cfRule>
  </conditionalFormatting>
  <conditionalFormatting sqref="U5:V5 R5:S5 O5:P5 L5:M5 I5:J5 F5:G5">
    <cfRule type="duplicateValues" dxfId="57" priority="24"/>
  </conditionalFormatting>
  <conditionalFormatting sqref="U6:V6 R6:S6 O6:P6 L6:M6 I6:J6 F6:G6">
    <cfRule type="containsBlanks" dxfId="56" priority="23">
      <formula>LEN(TRIM(F6))=0</formula>
    </cfRule>
  </conditionalFormatting>
  <conditionalFormatting sqref="U6:V6 R6:S6 O6:P6 L6:M6 I6:J6 F6:G6 R13:S13 R15:S15 R17:S17 R19:S19 U19:V19 U17:V17 U15:V15 U13:V13 U11:V11 U8:V8 R8:S8 O8:P8 O11:P11 O13:P13 O15:P15 O17:P17 O19:P19 L19:M19 L17:M17 L15:M15 L13:M13 L11:M11 L8:M8 I8:J8 I11:J11 I13:J13 I15:J15 I17:J17 I19:J19 F19:G19 F17:G17 F15:G15 F13:G13 F11:G11 F8:G8 R26:S26 R28:S28 R30:S30 U30:V30 U28:V28 U26:V26 U24:V24 U22:V22 R22:S22 O22:P22 O24:P24 O26:P26 O28:P28 O30:P30 L30:M30 L28:M28 L26:M26 L24:M24 L22:M22 I22:J22 I24:J24 I26:J26 I28:J28 I30:J30 F30:G30 F28:G28 F26:G26 F24:G24 F22:G22 U39:V39 U37:V37 U35:V35 U33:V33 R41:S41 R39:S39 R37:S37 R35:S35 R33:S33 O33:P33 O35:P35 O37:P37 O39:P39 O41:P41 L41:M41 L39:M39 L37:M37 L35:M35 L33:M33 I33:J33 I35:J35 I37:J37 I39:J39 I41:J41 F41:G41 F39:G39 F37:G37 F35:G35 F33:G33 F50:G50 I52:J52 I50:J50 L52:M52 L50:M50 O52:P52 O50:P50 R50:S50 R52:S52 U52:V52 U50:V50 U48:V48 R48:S48 O48:P48 L48:M48 I48:J48 F48:G48 F46:G46 I46:J46 L46:M46 O46:P46 R46:S46 U46:V46 U44:V44 R44:S44 O44:P44 L44:M44 I44:J44 F44:G44">
    <cfRule type="expression" dxfId="55" priority="22">
      <formula>SUM($I6:$X6)&gt;=(7/24)</formula>
    </cfRule>
  </conditionalFormatting>
  <conditionalFormatting sqref="R10:S10 R12:S12 R14:S14 R16:S16 R18:S18 U18:V18 U16:V16 U14:V14 U12:V12 U10:V10 U7:V7 R7:S7 O7:P7 O10:P10 O12:P12 O14:P14 O16:P16 O18:P18 L18:M18 L16:M16 L14:M14 L12:M12 L10:M10 L7:M7 I7:J7 I10:J10 I12:J12 I14:J14 I16:J16 I18:J18 F18:G18 F16:G16 F14:G14 F12:G12 F10:G10 F7:G7">
    <cfRule type="containsBlanks" dxfId="54" priority="21">
      <formula>LEN(TRIM(F7))=0</formula>
    </cfRule>
  </conditionalFormatting>
  <conditionalFormatting sqref="R10:S10">
    <cfRule type="expression" dxfId="53" priority="20">
      <formula>SUM($I11:$X11)&gt;=(7/24)</formula>
    </cfRule>
  </conditionalFormatting>
  <conditionalFormatting sqref="R10:S10 R12:S12 R14:S14 R16:S16 R18:S18 U18:V18 U16:V16 U14:V14 U12:V12 U10:V10 U7:V7 R7:S7 O7:P7 O10:P10 O12:P12 O14:P14 O16:P16 O18:P18 L18:M18 L16:M16 L14:M14 L12:M12 L10:M10 L7:M7 I7:J7 I10:J10 I12:J12 I14:J14 I16:J16 I18:J18 F18:G18 F16:G16 F14:G14 F12:G12 F10:G10 F7:G7">
    <cfRule type="duplicateValues" dxfId="52" priority="19"/>
  </conditionalFormatting>
  <conditionalFormatting sqref="R11:S11 R13:S13 R15:S15 R17:S17 R19:S19 U19:V19 U17:V17 U15:V15 U13:V13 U11:V11 U8:V8 R8:S8 O8:P8 O11:P11 O13:P13 O15:P15 O17:P17 O19:P19 L19:M19 L17:M17 L15:M15 L13:M13 L11:M11 L8:M8 I8:J8 I11:J11 I13:J13 I15:J15 I17:J17 I19:J19 F19:G19 F17:G17 F15:G15 F13:G13 F11:G11 F8:G8">
    <cfRule type="containsBlanks" dxfId="51" priority="18">
      <formula>LEN(TRIM(F8))=0</formula>
    </cfRule>
  </conditionalFormatting>
  <conditionalFormatting sqref="R11:S11">
    <cfRule type="expression" dxfId="50" priority="17">
      <formula>SUM($I11:$X11)&gt;=(7/24)</formula>
    </cfRule>
  </conditionalFormatting>
  <conditionalFormatting sqref="R23:S23 R25:S25 R27:S27 R29:S29 U29:V29 U27:V27 U25:V25 U23:V23 U21:V21 R21:S21 O21:P21 O23:P23 O25:P25 O27:P27 O29:P29 L29:M29 L27:M27 L25:M25 L23:M23 L21:M21 I21:J21 I23:J23 I25:J25 I27:J27 I29:J29 F29:G29 F27:G27 F25:G25 F23:G23 F21:G21">
    <cfRule type="containsBlanks" dxfId="49" priority="16">
      <formula>LEN(TRIM(F21))=0</formula>
    </cfRule>
  </conditionalFormatting>
  <conditionalFormatting sqref="R23:S23">
    <cfRule type="expression" dxfId="48" priority="15">
      <formula>SUM($I24:$X24)&gt;=(7/24)</formula>
    </cfRule>
  </conditionalFormatting>
  <conditionalFormatting sqref="R23:S23 R25:S25 R27:S27 R29:S29 U29:V29 U27:V27 U25:V25 U23:V23 U21:V21 R21:S21 O21:P21 O23:P23 O25:P25 O27:P27 O29:P29 L29:M29 L27:M27 L25:M25 L23:M23 L21:M21 I21:J21 I23:J23 I25:J25 I27:J27 I29:J29 F29:G29 F27:G27 F25:G25 F23:G23 F21:G21">
    <cfRule type="duplicateValues" dxfId="47" priority="14"/>
  </conditionalFormatting>
  <conditionalFormatting sqref="R24:S24 R26:S26 R28:S28 R30:S30 U30:V30 U28:V28 U26:V26 U24:V24 U22:V22 R22:S22 O22:P22 O24:P24 O26:P26 O28:P28 O30:P30 L30:M30 L28:M28 L26:M26 L24:M24 L22:M22 I22:J22 I24:J24 I26:J26 I28:J28 I30:J30 F30:G30 F28:G28 F26:G26 F24:G24 F22:G22">
    <cfRule type="containsBlanks" dxfId="46" priority="13">
      <formula>LEN(TRIM(F22))=0</formula>
    </cfRule>
  </conditionalFormatting>
  <conditionalFormatting sqref="R24:S24">
    <cfRule type="expression" dxfId="45" priority="12">
      <formula>SUM($I24:$X24)&gt;=(7/24)</formula>
    </cfRule>
  </conditionalFormatting>
  <conditionalFormatting sqref="U40:V40 U38:V38 U36:V36 U34:V34 U32:V32 R40:S40 R38:S38 R36:S36 R34:S34 R32:S32 O32:P32 O34:P34 O36:P36 O38:P38 O40:P40 L40:M40 L38:M38 L36:M36 L34:M34 L32:M32 I32:J32 I34:J34 I36:J36 I38:J38 I40:J40 F40:G40 F38:G38 F36:G36 F34:G34 F32:G32">
    <cfRule type="containsBlanks" dxfId="44" priority="11">
      <formula>LEN(TRIM(F32))=0</formula>
    </cfRule>
  </conditionalFormatting>
  <conditionalFormatting sqref="U40:V40">
    <cfRule type="expression" dxfId="43" priority="10">
      <formula>SUM($I41:$X41)&gt;=(7/24)</formula>
    </cfRule>
  </conditionalFormatting>
  <conditionalFormatting sqref="U40:V40 U38:V38 U36:V36 U34:V34 U32:V32 R40:S40 R38:S38 R36:S36 R34:S34 R32:S32 O32:P32 O34:P34 O36:P36 O38:P38 O40:P40 L40:M40 L38:M38 L36:M36 L34:M34 L32:M32 I32:J32 I34:J34 I36:J36 I38:J38 I40:J40 F40:G40 F38:G38 F36:G36 F34:G34 F32:G32">
    <cfRule type="duplicateValues" dxfId="42" priority="9"/>
  </conditionalFormatting>
  <conditionalFormatting sqref="U41:V41 U39:V39 U37:V37 U35:V35 U33:V33 R41:S41 R39:S39 R37:S37 R35:S35 R33:S33 O33:P33 O35:P35 O37:P37 O39:P39 O41:P41 L41:M41 L39:M39 L37:M37 L35:M35 L33:M33 I33:J33 I35:J35 I37:J37 I39:J39 I41:J41 F41:G41 F39:G39 F37:G37 F35:G35 F33:G33">
    <cfRule type="containsBlanks" dxfId="41" priority="8">
      <formula>LEN(TRIM(F33))=0</formula>
    </cfRule>
  </conditionalFormatting>
  <conditionalFormatting sqref="U41:V41">
    <cfRule type="expression" dxfId="40" priority="7">
      <formula>SUM($I41:$X41)&gt;=(7/24)</formula>
    </cfRule>
  </conditionalFormatting>
  <conditionalFormatting sqref="F51:G51 F49:G49 I51:J51 I49:J49 L51:M51 L49:M49 O51:P51 O49:P49 R49:S49 R51:S51 U51:V51 U49:V49 U47:V47 R47:S47 O47:P47 L47:M47 I47:J47 F47:G47 F45:G45 I45:J45 L45:M45 O45:P45 R45:S45 U45:V45 U43:V43 R43:S43 O43:P43 L43:M43 I43:J43 F43:G43">
    <cfRule type="containsBlanks" dxfId="39" priority="6">
      <formula>LEN(TRIM(F43))=0</formula>
    </cfRule>
  </conditionalFormatting>
  <conditionalFormatting sqref="F51:G51">
    <cfRule type="expression" dxfId="38" priority="5">
      <formula>SUM($I52:$X52)&gt;=(7/24)</formula>
    </cfRule>
  </conditionalFormatting>
  <conditionalFormatting sqref="F51:G51 F49:G49 I51:J51 I49:J49 L51:M51 L49:M49 O51:P51 O49:P49 R49:S49 R51:S51 U51:V51 U49:V49 U47:V47 R47:S47 O47:P47 L47:M47 I47:J47 F47:G47 F45:G45 I45:J45 L45:M45 O45:P45 R45:S45 U45:V45 U43:V43 R43:S43 O43:P43 L43:M43 I43:J43 F43:G43">
    <cfRule type="duplicateValues" dxfId="37" priority="4"/>
  </conditionalFormatting>
  <conditionalFormatting sqref="F52:G52 F50:G50 I52:J52 I50:J50 L52:M52 L50:M50 O52:P52 O50:P50 R50:S50 R52:S52 U52:V52 U50:V50 U48:V48 R48:S48 O48:P48 L48:M48 I48:J48 F48:G48 F46:G46 I46:J46 L46:M46 O46:P46 R46:S46 U46:V46 U44:V44 R44:S44 O44:P44 L44:M44 I44:J44 F44:G44">
    <cfRule type="containsBlanks" dxfId="36" priority="3">
      <formula>LEN(TRIM(F44))=0</formula>
    </cfRule>
  </conditionalFormatting>
  <conditionalFormatting sqref="F52:G52">
    <cfRule type="expression" dxfId="35" priority="2">
      <formula>SUM($I52:$X52)&gt;=(7/24)</formula>
    </cfRule>
  </conditionalFormatting>
  <conditionalFormatting sqref="D5:D8">
    <cfRule type="timePeriod" dxfId="34" priority="88" timePeriod="today">
      <formula>FLOOR(D5,1)=TODAY()</formula>
    </cfRule>
  </conditionalFormatting>
  <conditionalFormatting sqref="D10:D19 D21:D30 D32:D41">
    <cfRule type="timePeriod" dxfId="33" priority="87" timePeriod="today">
      <formula>FLOOR(D10,1)=TODAY()</formula>
    </cfRule>
  </conditionalFormatting>
  <conditionalFormatting sqref="D43:D52">
    <cfRule type="timePeriod" dxfId="32" priority="33" timePeriod="today">
      <formula>FLOOR(D43,1)=TODAY()</formula>
    </cfRule>
  </conditionalFormatting>
  <conditionalFormatting sqref="A1:C52">
    <cfRule type="duplicateValues" dxfId="31" priority="1"/>
  </conditionalFormatting>
  <pageMargins left="0.7" right="0.7" top="0.75" bottom="0.75" header="0.3" footer="0.3"/>
  <pageSetup paperSize="9" orientation="landscape" horizontalDpi="4294967293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2"/>
  <sheetViews>
    <sheetView topLeftCell="D1" zoomScale="80" zoomScaleNormal="80" workbookViewId="0">
      <pane ySplit="3" topLeftCell="A36" activePane="bottomLeft" state="frozen"/>
      <selection activeCell="D1" sqref="D1"/>
      <selection pane="bottomLeft" activeCell="L42" sqref="L42:P42"/>
    </sheetView>
  </sheetViews>
  <sheetFormatPr baseColWidth="10" defaultRowHeight="15" x14ac:dyDescent="0.25"/>
  <cols>
    <col min="1" max="3" width="0" hidden="1" customWidth="1"/>
    <col min="4" max="4" width="15.140625" customWidth="1"/>
    <col min="5" max="5" width="1.7109375" customWidth="1"/>
    <col min="6" max="7" width="7.7109375" customWidth="1"/>
    <col min="8" max="8" width="1.7109375" customWidth="1"/>
    <col min="9" max="10" width="7.7109375" customWidth="1"/>
    <col min="11" max="11" width="1.7109375" customWidth="1"/>
    <col min="12" max="13" width="7.7109375" customWidth="1"/>
    <col min="14" max="14" width="1.7109375" customWidth="1"/>
    <col min="15" max="16" width="7.7109375" customWidth="1"/>
    <col min="17" max="17" width="1.7109375" customWidth="1"/>
    <col min="18" max="19" width="7.7109375" customWidth="1"/>
    <col min="20" max="20" width="1.7109375" customWidth="1"/>
    <col min="21" max="22" width="7.7109375" customWidth="1"/>
    <col min="23" max="23" width="17.140625" customWidth="1"/>
    <col min="24" max="24" width="12.85546875" customWidth="1"/>
    <col min="25" max="25" width="13.7109375" customWidth="1"/>
    <col min="26" max="26" width="18.28515625" customWidth="1"/>
  </cols>
  <sheetData>
    <row r="1" spans="1:26" ht="20.25" customHeight="1" x14ac:dyDescent="0.25">
      <c r="A1" s="126" t="str">
        <f t="shared" ref="A1:A2" si="0">IF(F1="","",ROW())</f>
        <v/>
      </c>
      <c r="B1" s="126" t="str">
        <f t="shared" ref="B1:B2" si="1">IF(O1="","",ROW())</f>
        <v/>
      </c>
      <c r="C1" s="126" t="str">
        <f t="shared" ref="C1:C2" si="2">IF(R1="","",ROW())</f>
        <v/>
      </c>
      <c r="D1" s="127">
        <v>41518</v>
      </c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03"/>
      <c r="X1" s="103"/>
      <c r="Y1" s="103"/>
      <c r="Z1" s="103"/>
    </row>
    <row r="2" spans="1:26" ht="4.5" customHeight="1" x14ac:dyDescent="0.25">
      <c r="A2" s="126" t="str">
        <f t="shared" si="0"/>
        <v/>
      </c>
      <c r="B2" s="126" t="str">
        <f t="shared" si="1"/>
        <v/>
      </c>
      <c r="C2" s="126" t="str">
        <f t="shared" si="2"/>
        <v/>
      </c>
      <c r="D2" s="106"/>
      <c r="E2" s="114"/>
      <c r="F2" s="106"/>
      <c r="G2" s="106"/>
      <c r="H2" s="114"/>
      <c r="I2" s="106"/>
      <c r="J2" s="106"/>
      <c r="K2" s="114"/>
      <c r="L2" s="106"/>
      <c r="M2" s="106"/>
      <c r="N2" s="114"/>
      <c r="O2" s="106"/>
      <c r="P2" s="103"/>
      <c r="Q2" s="114"/>
      <c r="R2" s="114"/>
      <c r="S2" s="114"/>
      <c r="T2" s="114"/>
      <c r="U2" s="103"/>
      <c r="V2" s="103"/>
      <c r="W2" s="103"/>
      <c r="X2" s="103"/>
      <c r="Y2" s="103"/>
      <c r="Z2" s="103"/>
    </row>
    <row r="3" spans="1:26" ht="15.75" x14ac:dyDescent="0.25">
      <c r="A3" s="126">
        <f>IF(F3="","",ROW())</f>
        <v>3</v>
      </c>
      <c r="B3" s="126">
        <f>IF(O3="","",ROW())</f>
        <v>3</v>
      </c>
      <c r="C3" s="126">
        <f>IF(R3="","",ROW())</f>
        <v>3</v>
      </c>
      <c r="D3" s="120"/>
      <c r="E3" s="121"/>
      <c r="F3" s="133" t="s">
        <v>0</v>
      </c>
      <c r="G3" s="134"/>
      <c r="H3" s="121"/>
      <c r="I3" s="133" t="s">
        <v>1</v>
      </c>
      <c r="J3" s="134"/>
      <c r="K3" s="121"/>
      <c r="L3" s="133" t="s">
        <v>2</v>
      </c>
      <c r="M3" s="134"/>
      <c r="N3" s="121"/>
      <c r="O3" s="133" t="s">
        <v>14</v>
      </c>
      <c r="P3" s="134"/>
      <c r="Q3" s="121"/>
      <c r="R3" s="151" t="s">
        <v>15</v>
      </c>
      <c r="S3" s="151"/>
      <c r="T3" s="121"/>
      <c r="U3" s="133" t="s">
        <v>10</v>
      </c>
      <c r="V3" s="134"/>
      <c r="W3" s="122"/>
      <c r="X3" s="122"/>
      <c r="Y3" s="122"/>
      <c r="Z3" s="122"/>
    </row>
    <row r="4" spans="1:26" ht="7.5" customHeight="1" thickBot="1" x14ac:dyDescent="0.3">
      <c r="A4" s="126" t="str">
        <f t="shared" ref="A4:A49" si="3">IF(F4="","",ROW())</f>
        <v/>
      </c>
      <c r="B4" s="126" t="str">
        <f t="shared" ref="B4:B49" si="4">IF(O4="","",ROW())</f>
        <v/>
      </c>
      <c r="C4" s="126" t="str">
        <f t="shared" ref="C4:C49" si="5">IF(R4="","",ROW())</f>
        <v/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3"/>
      <c r="Q4" s="107"/>
      <c r="R4" s="107"/>
      <c r="S4" s="107"/>
      <c r="T4" s="107"/>
      <c r="U4" s="103"/>
      <c r="V4" s="103"/>
      <c r="W4" s="103"/>
      <c r="X4" s="103"/>
      <c r="Y4" s="103"/>
      <c r="Z4" s="103"/>
    </row>
    <row r="5" spans="1:26" ht="14.45" customHeight="1" x14ac:dyDescent="0.25">
      <c r="A5" s="126" t="str">
        <f t="shared" si="3"/>
        <v/>
      </c>
      <c r="B5" s="126" t="str">
        <f t="shared" si="4"/>
        <v/>
      </c>
      <c r="C5" s="126" t="str">
        <f t="shared" si="5"/>
        <v/>
      </c>
      <c r="D5" s="149">
        <v>41519</v>
      </c>
      <c r="E5" s="113"/>
      <c r="F5" s="123"/>
      <c r="G5" s="125"/>
      <c r="H5" s="113"/>
      <c r="I5" s="123"/>
      <c r="J5" s="125"/>
      <c r="K5" s="113"/>
      <c r="L5" s="123"/>
      <c r="M5" s="125"/>
      <c r="N5" s="113"/>
      <c r="O5" s="123"/>
      <c r="P5" s="125"/>
      <c r="Q5" s="113"/>
      <c r="R5" s="123"/>
      <c r="S5" s="125"/>
      <c r="T5" s="113"/>
      <c r="U5" s="123"/>
      <c r="V5" s="125"/>
      <c r="W5" s="103"/>
      <c r="X5" s="103"/>
      <c r="Y5" s="103"/>
      <c r="Z5" s="103"/>
    </row>
    <row r="6" spans="1:26" ht="14.45" customHeight="1" thickBot="1" x14ac:dyDescent="0.3">
      <c r="A6" s="126"/>
      <c r="B6" s="126"/>
      <c r="C6" s="126"/>
      <c r="D6" s="150"/>
      <c r="E6" s="113"/>
      <c r="F6" s="128" t="str">
        <f>IF(F5=0,"",MOD(G5,F5))</f>
        <v/>
      </c>
      <c r="G6" s="129"/>
      <c r="H6" s="118"/>
      <c r="I6" s="128" t="str">
        <f>IF(I5=0,"",MOD(J5,I5))</f>
        <v/>
      </c>
      <c r="J6" s="129"/>
      <c r="K6" s="118"/>
      <c r="L6" s="128" t="str">
        <f>IF(L5=0,"",MOD(M5,L5))</f>
        <v/>
      </c>
      <c r="M6" s="129"/>
      <c r="N6" s="118"/>
      <c r="O6" s="128" t="str">
        <f>IF(O5=0,"",MOD(P5,O5))</f>
        <v/>
      </c>
      <c r="P6" s="129"/>
      <c r="Q6" s="118"/>
      <c r="R6" s="128" t="str">
        <f>IF(R5=0,"",MOD(S5,R5))</f>
        <v/>
      </c>
      <c r="S6" s="129"/>
      <c r="T6" s="118"/>
      <c r="U6" s="128" t="str">
        <f>IF(U5=0,"",MOD(V5,U5))</f>
        <v/>
      </c>
      <c r="V6" s="129"/>
      <c r="W6" s="103"/>
      <c r="X6" s="103"/>
      <c r="Y6" s="103"/>
      <c r="Z6" s="103"/>
    </row>
    <row r="7" spans="1:26" s="103" customFormat="1" ht="14.45" customHeight="1" x14ac:dyDescent="0.25">
      <c r="A7" s="126" t="str">
        <f t="shared" ref="A7" si="6">IF(F7="","",ROW())</f>
        <v/>
      </c>
      <c r="B7" s="126" t="str">
        <f t="shared" ref="B7" si="7">IF(O7="","",ROW())</f>
        <v/>
      </c>
      <c r="C7" s="126" t="str">
        <f t="shared" ref="C7" si="8">IF(R7="","",ROW())</f>
        <v/>
      </c>
      <c r="D7" s="149">
        <v>41520</v>
      </c>
      <c r="E7" s="113"/>
      <c r="F7" s="123"/>
      <c r="G7" s="125"/>
      <c r="H7" s="113"/>
      <c r="I7" s="123"/>
      <c r="J7" s="125"/>
      <c r="K7" s="113"/>
      <c r="L7" s="123"/>
      <c r="M7" s="125"/>
      <c r="N7" s="113"/>
      <c r="O7" s="123"/>
      <c r="P7" s="125"/>
      <c r="Q7" s="113"/>
      <c r="R7" s="123"/>
      <c r="S7" s="125"/>
      <c r="T7" s="113"/>
      <c r="U7" s="123"/>
      <c r="V7" s="125"/>
    </row>
    <row r="8" spans="1:26" s="103" customFormat="1" ht="14.45" customHeight="1" thickBot="1" x14ac:dyDescent="0.3">
      <c r="A8" s="126"/>
      <c r="B8" s="126"/>
      <c r="C8" s="126"/>
      <c r="D8" s="150"/>
      <c r="E8" s="113"/>
      <c r="F8" s="128" t="str">
        <f>IF(F7=0,"",MOD(G7,F7))</f>
        <v/>
      </c>
      <c r="G8" s="129"/>
      <c r="H8" s="118"/>
      <c r="I8" s="128" t="str">
        <f>IF(I7=0,"",MOD(J7,I7))</f>
        <v/>
      </c>
      <c r="J8" s="129"/>
      <c r="K8" s="118"/>
      <c r="L8" s="128" t="str">
        <f>IF(L7=0,"",MOD(M7,L7))</f>
        <v/>
      </c>
      <c r="M8" s="129"/>
      <c r="N8" s="118"/>
      <c r="O8" s="128" t="str">
        <f>IF(O7=0,"",MOD(P7,O7))</f>
        <v/>
      </c>
      <c r="P8" s="129"/>
      <c r="Q8" s="118"/>
      <c r="R8" s="128" t="str">
        <f>IF(R7=0,"",MOD(S7,R7))</f>
        <v/>
      </c>
      <c r="S8" s="129"/>
      <c r="T8" s="118"/>
      <c r="U8" s="128" t="str">
        <f>IF(U7=0,"",MOD(V7,U7))</f>
        <v/>
      </c>
      <c r="V8" s="129"/>
    </row>
    <row r="9" spans="1:26" s="103" customFormat="1" ht="14.45" customHeight="1" x14ac:dyDescent="0.25">
      <c r="A9" s="126" t="str">
        <f t="shared" ref="A9" si="9">IF(F9="","",ROW())</f>
        <v/>
      </c>
      <c r="B9" s="126" t="str">
        <f t="shared" ref="B9" si="10">IF(O9="","",ROW())</f>
        <v/>
      </c>
      <c r="C9" s="126" t="str">
        <f t="shared" ref="C9" si="11">IF(R9="","",ROW())</f>
        <v/>
      </c>
      <c r="D9" s="149">
        <v>41521</v>
      </c>
      <c r="E9" s="113"/>
      <c r="F9" s="123"/>
      <c r="G9" s="125"/>
      <c r="H9" s="113"/>
      <c r="I9" s="123"/>
      <c r="J9" s="125"/>
      <c r="K9" s="113"/>
      <c r="L9" s="123"/>
      <c r="M9" s="125"/>
      <c r="N9" s="113"/>
      <c r="O9" s="123"/>
      <c r="P9" s="125"/>
      <c r="Q9" s="113"/>
      <c r="R9" s="123"/>
      <c r="S9" s="125"/>
      <c r="T9" s="113"/>
      <c r="U9" s="123"/>
      <c r="V9" s="125"/>
    </row>
    <row r="10" spans="1:26" s="103" customFormat="1" ht="14.45" customHeight="1" thickBot="1" x14ac:dyDescent="0.3">
      <c r="A10" s="126"/>
      <c r="B10" s="126"/>
      <c r="C10" s="126"/>
      <c r="D10" s="150"/>
      <c r="E10" s="113"/>
      <c r="F10" s="128" t="str">
        <f>IF(F9=0,"",MOD(G9,F9))</f>
        <v/>
      </c>
      <c r="G10" s="129"/>
      <c r="H10" s="118"/>
      <c r="I10" s="128" t="str">
        <f>IF(I9=0,"",MOD(J9,I9))</f>
        <v/>
      </c>
      <c r="J10" s="129"/>
      <c r="K10" s="118"/>
      <c r="L10" s="128" t="str">
        <f>IF(L9=0,"",MOD(M9,L9))</f>
        <v/>
      </c>
      <c r="M10" s="129"/>
      <c r="N10" s="118"/>
      <c r="O10" s="128" t="str">
        <f>IF(O9=0,"",MOD(P9,O9))</f>
        <v/>
      </c>
      <c r="P10" s="129"/>
      <c r="Q10" s="118"/>
      <c r="R10" s="128" t="str">
        <f>IF(R9=0,"",MOD(S9,R9))</f>
        <v/>
      </c>
      <c r="S10" s="129"/>
      <c r="T10" s="118"/>
      <c r="U10" s="128" t="str">
        <f>IF(U9=0,"",MOD(V9,U9))</f>
        <v/>
      </c>
      <c r="V10" s="129"/>
    </row>
    <row r="11" spans="1:26" s="103" customFormat="1" ht="14.45" customHeight="1" x14ac:dyDescent="0.25">
      <c r="A11" s="126" t="str">
        <f t="shared" ref="A11" si="12">IF(F11="","",ROW())</f>
        <v/>
      </c>
      <c r="B11" s="126" t="str">
        <f t="shared" ref="B11" si="13">IF(O11="","",ROW())</f>
        <v/>
      </c>
      <c r="C11" s="126" t="str">
        <f t="shared" ref="C11" si="14">IF(R11="","",ROW())</f>
        <v/>
      </c>
      <c r="D11" s="149">
        <v>41522</v>
      </c>
      <c r="E11" s="113"/>
      <c r="F11" s="123"/>
      <c r="G11" s="125"/>
      <c r="H11" s="113"/>
      <c r="I11" s="123"/>
      <c r="J11" s="125"/>
      <c r="K11" s="113"/>
      <c r="L11" s="123"/>
      <c r="M11" s="125"/>
      <c r="N11" s="113"/>
      <c r="O11" s="123"/>
      <c r="P11" s="125"/>
      <c r="Q11" s="113"/>
      <c r="R11" s="123"/>
      <c r="S11" s="125"/>
      <c r="T11" s="113"/>
      <c r="U11" s="123"/>
      <c r="V11" s="125"/>
    </row>
    <row r="12" spans="1:26" s="103" customFormat="1" ht="14.45" customHeight="1" thickBot="1" x14ac:dyDescent="0.3">
      <c r="A12" s="126"/>
      <c r="B12" s="126"/>
      <c r="C12" s="126"/>
      <c r="D12" s="150"/>
      <c r="E12" s="113"/>
      <c r="F12" s="128" t="str">
        <f>IF(F11=0,"",MOD(G11,F11))</f>
        <v/>
      </c>
      <c r="G12" s="129"/>
      <c r="H12" s="118"/>
      <c r="I12" s="128" t="str">
        <f>IF(I11=0,"",MOD(J11,I11))</f>
        <v/>
      </c>
      <c r="J12" s="129"/>
      <c r="K12" s="118"/>
      <c r="L12" s="128" t="str">
        <f>IF(L11=0,"",MOD(M11,L11))</f>
        <v/>
      </c>
      <c r="M12" s="129"/>
      <c r="N12" s="118"/>
      <c r="O12" s="128" t="str">
        <f>IF(O11=0,"",MOD(P11,O11))</f>
        <v/>
      </c>
      <c r="P12" s="129"/>
      <c r="Q12" s="118"/>
      <c r="R12" s="128" t="str">
        <f>IF(R11=0,"",MOD(S11,R11))</f>
        <v/>
      </c>
      <c r="S12" s="129"/>
      <c r="T12" s="118"/>
      <c r="U12" s="128" t="str">
        <f>IF(U11=0,"",MOD(V11,U11))</f>
        <v/>
      </c>
      <c r="V12" s="129"/>
    </row>
    <row r="13" spans="1:26" ht="14.45" customHeight="1" x14ac:dyDescent="0.25">
      <c r="A13" s="126" t="str">
        <f t="shared" si="3"/>
        <v/>
      </c>
      <c r="B13" s="126" t="str">
        <f t="shared" si="4"/>
        <v/>
      </c>
      <c r="C13" s="126" t="str">
        <f t="shared" si="5"/>
        <v/>
      </c>
      <c r="D13" s="149">
        <v>41523</v>
      </c>
      <c r="E13" s="113"/>
      <c r="F13" s="123"/>
      <c r="G13" s="125"/>
      <c r="H13" s="113"/>
      <c r="I13" s="123"/>
      <c r="J13" s="125"/>
      <c r="K13" s="113"/>
      <c r="L13" s="123"/>
      <c r="M13" s="125"/>
      <c r="N13" s="113"/>
      <c r="O13" s="123"/>
      <c r="P13" s="125"/>
      <c r="Q13" s="113"/>
      <c r="R13" s="123"/>
      <c r="S13" s="125"/>
      <c r="T13" s="113"/>
      <c r="U13" s="123"/>
      <c r="V13" s="125"/>
      <c r="W13" s="103"/>
      <c r="X13" s="103"/>
      <c r="Y13" s="103"/>
      <c r="Z13" s="103"/>
    </row>
    <row r="14" spans="1:26" ht="14.45" customHeight="1" thickBot="1" x14ac:dyDescent="0.3">
      <c r="A14" s="126"/>
      <c r="B14" s="126"/>
      <c r="C14" s="126"/>
      <c r="D14" s="150"/>
      <c r="E14" s="113"/>
      <c r="F14" s="128" t="str">
        <f>IF(F13=0,"",MOD(G13,F13))</f>
        <v/>
      </c>
      <c r="G14" s="129"/>
      <c r="H14" s="118"/>
      <c r="I14" s="128" t="str">
        <f>IF(I13=0,"",MOD(J13,I13))</f>
        <v/>
      </c>
      <c r="J14" s="129"/>
      <c r="K14" s="118"/>
      <c r="L14" s="128" t="str">
        <f>IF(L13=0,"",MOD(M13,L13))</f>
        <v/>
      </c>
      <c r="M14" s="129"/>
      <c r="N14" s="118"/>
      <c r="O14" s="128" t="str">
        <f>IF(O13=0,"",MOD(P13,O13))</f>
        <v/>
      </c>
      <c r="P14" s="129"/>
      <c r="Q14" s="118"/>
      <c r="R14" s="128" t="str">
        <f>IF(R13=0,"",MOD(S13,R13))</f>
        <v/>
      </c>
      <c r="S14" s="129"/>
      <c r="T14" s="118"/>
      <c r="U14" s="128" t="str">
        <f>IF(U13=0,"",MOD(V13,U13))</f>
        <v/>
      </c>
      <c r="V14" s="129"/>
      <c r="W14" s="103"/>
      <c r="X14" s="103"/>
      <c r="Y14" s="103"/>
      <c r="Z14" s="103"/>
    </row>
    <row r="15" spans="1:26" ht="7.5" customHeight="1" thickBot="1" x14ac:dyDescent="0.3">
      <c r="A15" s="126" t="str">
        <f t="shared" si="3"/>
        <v/>
      </c>
      <c r="B15" s="126" t="str">
        <f t="shared" si="4"/>
        <v/>
      </c>
      <c r="C15" s="126" t="str">
        <f t="shared" si="5"/>
        <v/>
      </c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22"/>
      <c r="S15" s="122"/>
      <c r="T15" s="103"/>
      <c r="U15" s="103"/>
      <c r="V15" s="103"/>
      <c r="W15" s="103"/>
      <c r="X15" s="103"/>
      <c r="Y15" s="103"/>
      <c r="Z15" s="103"/>
    </row>
    <row r="16" spans="1:26" ht="14.45" customHeight="1" x14ac:dyDescent="0.25">
      <c r="A16" s="126" t="str">
        <f t="shared" si="3"/>
        <v/>
      </c>
      <c r="B16" s="126" t="str">
        <f t="shared" si="4"/>
        <v/>
      </c>
      <c r="C16" s="126" t="str">
        <f t="shared" si="5"/>
        <v/>
      </c>
      <c r="D16" s="149">
        <v>41526</v>
      </c>
      <c r="E16" s="113"/>
      <c r="F16" s="123"/>
      <c r="G16" s="125"/>
      <c r="H16" s="113"/>
      <c r="I16" s="123"/>
      <c r="J16" s="125"/>
      <c r="K16" s="113"/>
      <c r="L16" s="123"/>
      <c r="M16" s="125"/>
      <c r="N16" s="113"/>
      <c r="O16" s="123"/>
      <c r="P16" s="125"/>
      <c r="Q16" s="113"/>
      <c r="R16" s="123"/>
      <c r="S16" s="125"/>
      <c r="T16" s="113"/>
      <c r="U16" s="123"/>
      <c r="V16" s="125"/>
      <c r="W16" s="103"/>
      <c r="X16" s="103"/>
      <c r="Y16" s="103"/>
      <c r="Z16" s="103"/>
    </row>
    <row r="17" spans="1:26" ht="14.45" customHeight="1" thickBot="1" x14ac:dyDescent="0.3">
      <c r="A17" s="126"/>
      <c r="B17" s="126"/>
      <c r="C17" s="126"/>
      <c r="D17" s="150"/>
      <c r="E17" s="113"/>
      <c r="F17" s="128" t="str">
        <f>IF(F16=0,"",MOD(G16,F16))</f>
        <v/>
      </c>
      <c r="G17" s="129"/>
      <c r="H17" s="118"/>
      <c r="I17" s="128" t="str">
        <f>IF(I16=0,"",MOD(J16,I16))</f>
        <v/>
      </c>
      <c r="J17" s="129"/>
      <c r="K17" s="118"/>
      <c r="L17" s="128" t="str">
        <f>IF(L16=0,"",MOD(M16,L16))</f>
        <v/>
      </c>
      <c r="M17" s="129"/>
      <c r="N17" s="118"/>
      <c r="O17" s="128" t="str">
        <f>IF(O16=0,"",MOD(P16,O16))</f>
        <v/>
      </c>
      <c r="P17" s="129"/>
      <c r="Q17" s="118"/>
      <c r="R17" s="128" t="str">
        <f>IF(R16=0,"",MOD(S16,R16))</f>
        <v/>
      </c>
      <c r="S17" s="129"/>
      <c r="T17" s="118"/>
      <c r="U17" s="128" t="str">
        <f>IF(U16=0,"",MOD(V16,U16))</f>
        <v/>
      </c>
      <c r="V17" s="129"/>
      <c r="W17" s="103"/>
      <c r="X17" s="103"/>
      <c r="Y17" s="103"/>
      <c r="Z17" s="103"/>
    </row>
    <row r="18" spans="1:26" ht="14.45" customHeight="1" x14ac:dyDescent="0.25">
      <c r="A18" s="126" t="str">
        <f t="shared" si="3"/>
        <v/>
      </c>
      <c r="B18" s="126" t="str">
        <f t="shared" si="4"/>
        <v/>
      </c>
      <c r="C18" s="126" t="str">
        <f t="shared" si="5"/>
        <v/>
      </c>
      <c r="D18" s="149">
        <v>41527</v>
      </c>
      <c r="E18" s="113"/>
      <c r="F18" s="123"/>
      <c r="G18" s="125"/>
      <c r="H18" s="113"/>
      <c r="I18" s="123"/>
      <c r="J18" s="125"/>
      <c r="K18" s="113"/>
      <c r="L18" s="123"/>
      <c r="M18" s="125"/>
      <c r="N18" s="113"/>
      <c r="O18" s="123"/>
      <c r="P18" s="125"/>
      <c r="Q18" s="113"/>
      <c r="R18" s="123"/>
      <c r="S18" s="125"/>
      <c r="T18" s="113"/>
      <c r="U18" s="123"/>
      <c r="V18" s="125"/>
      <c r="W18" s="103"/>
      <c r="X18" s="103"/>
      <c r="Y18" s="103"/>
      <c r="Z18" s="103"/>
    </row>
    <row r="19" spans="1:26" ht="14.45" customHeight="1" thickBot="1" x14ac:dyDescent="0.3">
      <c r="A19" s="126"/>
      <c r="B19" s="126"/>
      <c r="C19" s="126"/>
      <c r="D19" s="150"/>
      <c r="E19" s="113"/>
      <c r="F19" s="128" t="str">
        <f>IF(F18=0,"",MOD(G18,F18))</f>
        <v/>
      </c>
      <c r="G19" s="129"/>
      <c r="H19" s="118"/>
      <c r="I19" s="128" t="str">
        <f>IF(I18=0,"",MOD(J18,I18))</f>
        <v/>
      </c>
      <c r="J19" s="129"/>
      <c r="K19" s="118"/>
      <c r="L19" s="128" t="str">
        <f>IF(L18=0,"",MOD(M18,L18))</f>
        <v/>
      </c>
      <c r="M19" s="129"/>
      <c r="N19" s="118"/>
      <c r="O19" s="128" t="str">
        <f>IF(O18=0,"",MOD(P18,O18))</f>
        <v/>
      </c>
      <c r="P19" s="129"/>
      <c r="Q19" s="118"/>
      <c r="R19" s="128" t="str">
        <f>IF(R18=0,"",MOD(S18,R18))</f>
        <v/>
      </c>
      <c r="S19" s="129"/>
      <c r="T19" s="118"/>
      <c r="U19" s="128" t="str">
        <f>IF(U18=0,"",MOD(V18,U18))</f>
        <v/>
      </c>
      <c r="V19" s="129"/>
      <c r="W19" s="103"/>
      <c r="X19" s="103"/>
      <c r="Y19" s="103"/>
      <c r="Z19" s="103"/>
    </row>
    <row r="20" spans="1:26" ht="14.45" customHeight="1" x14ac:dyDescent="0.25">
      <c r="A20" s="126" t="str">
        <f t="shared" si="3"/>
        <v/>
      </c>
      <c r="B20" s="126" t="str">
        <f t="shared" si="4"/>
        <v/>
      </c>
      <c r="C20" s="126" t="str">
        <f t="shared" si="5"/>
        <v/>
      </c>
      <c r="D20" s="149">
        <v>41528</v>
      </c>
      <c r="E20" s="113"/>
      <c r="F20" s="123"/>
      <c r="G20" s="125"/>
      <c r="H20" s="113"/>
      <c r="I20" s="123"/>
      <c r="J20" s="125"/>
      <c r="K20" s="113"/>
      <c r="L20" s="123"/>
      <c r="M20" s="125"/>
      <c r="N20" s="113"/>
      <c r="O20" s="123"/>
      <c r="P20" s="125"/>
      <c r="Q20" s="113"/>
      <c r="R20" s="123"/>
      <c r="S20" s="125"/>
      <c r="T20" s="113"/>
      <c r="U20" s="123"/>
      <c r="V20" s="125"/>
      <c r="W20" s="103"/>
      <c r="X20" s="103"/>
      <c r="Y20" s="103"/>
      <c r="Z20" s="103"/>
    </row>
    <row r="21" spans="1:26" ht="14.45" customHeight="1" thickBot="1" x14ac:dyDescent="0.3">
      <c r="A21" s="126"/>
      <c r="B21" s="126"/>
      <c r="C21" s="126"/>
      <c r="D21" s="150"/>
      <c r="E21" s="113"/>
      <c r="F21" s="128" t="str">
        <f>IF(F20=0,"",MOD(G20,F20))</f>
        <v/>
      </c>
      <c r="G21" s="129"/>
      <c r="H21" s="118"/>
      <c r="I21" s="128" t="str">
        <f>IF(I20=0,"",MOD(J20,I20))</f>
        <v/>
      </c>
      <c r="J21" s="129"/>
      <c r="K21" s="118"/>
      <c r="L21" s="128" t="str">
        <f>IF(L20=0,"",MOD(M20,L20))</f>
        <v/>
      </c>
      <c r="M21" s="129"/>
      <c r="N21" s="118"/>
      <c r="O21" s="128" t="str">
        <f>IF(O20=0,"",MOD(P20,O20))</f>
        <v/>
      </c>
      <c r="P21" s="129"/>
      <c r="Q21" s="118"/>
      <c r="R21" s="128" t="str">
        <f>IF(R20=0,"",MOD(S20,R20))</f>
        <v/>
      </c>
      <c r="S21" s="129"/>
      <c r="T21" s="118"/>
      <c r="U21" s="128" t="str">
        <f>IF(U20=0,"",MOD(V20,U20))</f>
        <v/>
      </c>
      <c r="V21" s="129"/>
      <c r="W21" s="103"/>
      <c r="X21" s="103"/>
      <c r="Y21" s="103"/>
      <c r="Z21" s="103"/>
    </row>
    <row r="22" spans="1:26" ht="14.45" customHeight="1" x14ac:dyDescent="0.25">
      <c r="A22" s="126" t="str">
        <f t="shared" si="3"/>
        <v/>
      </c>
      <c r="B22" s="126" t="str">
        <f t="shared" si="4"/>
        <v/>
      </c>
      <c r="C22" s="126" t="str">
        <f t="shared" si="5"/>
        <v/>
      </c>
      <c r="D22" s="149">
        <v>41529</v>
      </c>
      <c r="E22" s="113"/>
      <c r="F22" s="123"/>
      <c r="G22" s="125"/>
      <c r="H22" s="113"/>
      <c r="I22" s="123"/>
      <c r="J22" s="125"/>
      <c r="K22" s="113"/>
      <c r="L22" s="123"/>
      <c r="M22" s="125"/>
      <c r="N22" s="113"/>
      <c r="O22" s="123"/>
      <c r="P22" s="125"/>
      <c r="Q22" s="113"/>
      <c r="R22" s="123"/>
      <c r="S22" s="125"/>
      <c r="T22" s="113"/>
      <c r="U22" s="123"/>
      <c r="V22" s="125"/>
      <c r="W22" s="103"/>
      <c r="X22" s="103"/>
      <c r="Y22" s="103"/>
      <c r="Z22" s="103"/>
    </row>
    <row r="23" spans="1:26" ht="14.45" customHeight="1" thickBot="1" x14ac:dyDescent="0.3">
      <c r="A23" s="126"/>
      <c r="B23" s="126"/>
      <c r="C23" s="126"/>
      <c r="D23" s="150"/>
      <c r="E23" s="113"/>
      <c r="F23" s="128" t="str">
        <f>IF(F22=0,"",MOD(G22,F22))</f>
        <v/>
      </c>
      <c r="G23" s="129"/>
      <c r="H23" s="118"/>
      <c r="I23" s="128" t="str">
        <f>IF(I22=0,"",MOD(J22,I22))</f>
        <v/>
      </c>
      <c r="J23" s="129"/>
      <c r="K23" s="118"/>
      <c r="L23" s="128" t="str">
        <f>IF(L22=0,"",MOD(M22,L22))</f>
        <v/>
      </c>
      <c r="M23" s="129"/>
      <c r="N23" s="118"/>
      <c r="O23" s="128" t="str">
        <f>IF(O22=0,"",MOD(P22,O22))</f>
        <v/>
      </c>
      <c r="P23" s="129"/>
      <c r="Q23" s="118"/>
      <c r="R23" s="128" t="str">
        <f>IF(R22=0,"",MOD(S22,R22))</f>
        <v/>
      </c>
      <c r="S23" s="129"/>
      <c r="T23" s="118"/>
      <c r="U23" s="128" t="str">
        <f>IF(U22=0,"",MOD(V22,U22))</f>
        <v/>
      </c>
      <c r="V23" s="129"/>
      <c r="W23" s="103"/>
      <c r="X23" s="103"/>
      <c r="Y23" s="103"/>
      <c r="Z23" s="103"/>
    </row>
    <row r="24" spans="1:26" ht="14.45" customHeight="1" x14ac:dyDescent="0.25">
      <c r="A24" s="126" t="str">
        <f t="shared" si="3"/>
        <v/>
      </c>
      <c r="B24" s="126" t="str">
        <f t="shared" si="4"/>
        <v/>
      </c>
      <c r="C24" s="126" t="str">
        <f t="shared" si="5"/>
        <v/>
      </c>
      <c r="D24" s="149">
        <v>41530</v>
      </c>
      <c r="E24" s="113"/>
      <c r="F24" s="123"/>
      <c r="G24" s="125"/>
      <c r="H24" s="113"/>
      <c r="I24" s="123"/>
      <c r="J24" s="125"/>
      <c r="K24" s="113"/>
      <c r="L24" s="123"/>
      <c r="M24" s="125"/>
      <c r="N24" s="113"/>
      <c r="O24" s="123"/>
      <c r="P24" s="125"/>
      <c r="Q24" s="113"/>
      <c r="R24" s="123"/>
      <c r="S24" s="125"/>
      <c r="T24" s="113"/>
      <c r="U24" s="123"/>
      <c r="V24" s="125"/>
      <c r="W24" s="103"/>
      <c r="X24" s="103"/>
      <c r="Y24" s="103"/>
      <c r="Z24" s="103"/>
    </row>
    <row r="25" spans="1:26" ht="14.45" customHeight="1" thickBot="1" x14ac:dyDescent="0.3">
      <c r="A25" s="126"/>
      <c r="B25" s="126"/>
      <c r="C25" s="126"/>
      <c r="D25" s="150"/>
      <c r="E25" s="113"/>
      <c r="F25" s="128" t="str">
        <f>IF(F24=0,"",MOD(G24,F24))</f>
        <v/>
      </c>
      <c r="G25" s="129"/>
      <c r="H25" s="118"/>
      <c r="I25" s="128" t="str">
        <f>IF(I24=0,"",MOD(J24,I24))</f>
        <v/>
      </c>
      <c r="J25" s="129"/>
      <c r="K25" s="118"/>
      <c r="L25" s="128" t="str">
        <f>IF(L24=0,"",MOD(M24,L24))</f>
        <v/>
      </c>
      <c r="M25" s="129"/>
      <c r="N25" s="118"/>
      <c r="O25" s="128" t="str">
        <f>IF(O24=0,"",MOD(P24,O24))</f>
        <v/>
      </c>
      <c r="P25" s="129"/>
      <c r="Q25" s="118"/>
      <c r="R25" s="128" t="str">
        <f>IF(R24=0,"",MOD(S24,R24))</f>
        <v/>
      </c>
      <c r="S25" s="129"/>
      <c r="T25" s="118"/>
      <c r="U25" s="128" t="str">
        <f>IF(U24=0,"",MOD(V24,U24))</f>
        <v/>
      </c>
      <c r="V25" s="129"/>
      <c r="W25" s="103"/>
      <c r="X25" s="103"/>
      <c r="Y25" s="103"/>
      <c r="Z25" s="103"/>
    </row>
    <row r="26" spans="1:26" ht="7.5" customHeight="1" thickBot="1" x14ac:dyDescent="0.3">
      <c r="A26" s="126" t="str">
        <f t="shared" si="3"/>
        <v/>
      </c>
      <c r="B26" s="126" t="str">
        <f t="shared" si="4"/>
        <v/>
      </c>
      <c r="C26" s="126" t="str">
        <f t="shared" si="5"/>
        <v/>
      </c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22"/>
      <c r="S26" s="122"/>
      <c r="T26" s="103"/>
      <c r="U26" s="103"/>
      <c r="V26" s="103"/>
      <c r="W26" s="103"/>
      <c r="X26" s="103"/>
      <c r="Y26" s="103"/>
      <c r="Z26" s="103"/>
    </row>
    <row r="27" spans="1:26" ht="14.45" customHeight="1" x14ac:dyDescent="0.25">
      <c r="A27" s="126" t="str">
        <f t="shared" si="3"/>
        <v/>
      </c>
      <c r="B27" s="126" t="str">
        <f t="shared" si="4"/>
        <v/>
      </c>
      <c r="C27" s="126" t="str">
        <f t="shared" si="5"/>
        <v/>
      </c>
      <c r="D27" s="149">
        <v>41533</v>
      </c>
      <c r="E27" s="113"/>
      <c r="F27" s="123"/>
      <c r="G27" s="125"/>
      <c r="H27" s="113"/>
      <c r="I27" s="123"/>
      <c r="J27" s="125"/>
      <c r="K27" s="113"/>
      <c r="L27" s="123"/>
      <c r="M27" s="125"/>
      <c r="N27" s="113"/>
      <c r="O27" s="123"/>
      <c r="P27" s="125"/>
      <c r="Q27" s="113"/>
      <c r="R27" s="123"/>
      <c r="S27" s="125"/>
      <c r="T27" s="113"/>
      <c r="U27" s="123"/>
      <c r="V27" s="125"/>
      <c r="W27" s="103"/>
      <c r="X27" s="103"/>
      <c r="Y27" s="103"/>
      <c r="Z27" s="103"/>
    </row>
    <row r="28" spans="1:26" ht="14.45" customHeight="1" thickBot="1" x14ac:dyDescent="0.3">
      <c r="A28" s="126"/>
      <c r="B28" s="126"/>
      <c r="C28" s="126"/>
      <c r="D28" s="150"/>
      <c r="E28" s="113"/>
      <c r="F28" s="128" t="str">
        <f>IF(F27=0,"",MOD(G27,F27))</f>
        <v/>
      </c>
      <c r="G28" s="129"/>
      <c r="H28" s="118"/>
      <c r="I28" s="128" t="str">
        <f>IF(I27=0,"",MOD(J27,I27))</f>
        <v/>
      </c>
      <c r="J28" s="129"/>
      <c r="K28" s="118"/>
      <c r="L28" s="128" t="str">
        <f>IF(L27=0,"",MOD(M27,L27))</f>
        <v/>
      </c>
      <c r="M28" s="129"/>
      <c r="N28" s="118"/>
      <c r="O28" s="128" t="str">
        <f>IF(O27=0,"",MOD(P27,O27))</f>
        <v/>
      </c>
      <c r="P28" s="129"/>
      <c r="Q28" s="118"/>
      <c r="R28" s="128" t="str">
        <f>IF(R27=0,"",MOD(S27,R27))</f>
        <v/>
      </c>
      <c r="S28" s="129"/>
      <c r="T28" s="118"/>
      <c r="U28" s="128" t="str">
        <f>IF(U27=0,"",MOD(V27,U27))</f>
        <v/>
      </c>
      <c r="V28" s="129"/>
      <c r="W28" s="103"/>
      <c r="X28" s="103"/>
      <c r="Y28" s="103"/>
      <c r="Z28" s="103"/>
    </row>
    <row r="29" spans="1:26" ht="14.45" customHeight="1" x14ac:dyDescent="0.25">
      <c r="A29" s="126" t="str">
        <f t="shared" si="3"/>
        <v/>
      </c>
      <c r="B29" s="126" t="str">
        <f t="shared" si="4"/>
        <v/>
      </c>
      <c r="C29" s="126" t="str">
        <f t="shared" si="5"/>
        <v/>
      </c>
      <c r="D29" s="149">
        <v>41534</v>
      </c>
      <c r="E29" s="113"/>
      <c r="F29" s="123"/>
      <c r="G29" s="125"/>
      <c r="H29" s="113"/>
      <c r="I29" s="123"/>
      <c r="J29" s="125"/>
      <c r="K29" s="113"/>
      <c r="L29" s="123"/>
      <c r="M29" s="125"/>
      <c r="N29" s="113"/>
      <c r="O29" s="123"/>
      <c r="P29" s="125"/>
      <c r="Q29" s="113"/>
      <c r="R29" s="123"/>
      <c r="S29" s="125"/>
      <c r="T29" s="113"/>
      <c r="U29" s="123"/>
      <c r="V29" s="125"/>
      <c r="W29" s="103"/>
      <c r="X29" s="103"/>
      <c r="Y29" s="103"/>
      <c r="Z29" s="103"/>
    </row>
    <row r="30" spans="1:26" ht="14.45" customHeight="1" thickBot="1" x14ac:dyDescent="0.3">
      <c r="A30" s="126"/>
      <c r="B30" s="126"/>
      <c r="C30" s="126"/>
      <c r="D30" s="150"/>
      <c r="E30" s="113"/>
      <c r="F30" s="128" t="str">
        <f>IF(F29=0,"",MOD(G29,F29))</f>
        <v/>
      </c>
      <c r="G30" s="129"/>
      <c r="H30" s="118"/>
      <c r="I30" s="128" t="str">
        <f>IF(I29=0,"",MOD(J29,I29))</f>
        <v/>
      </c>
      <c r="J30" s="129"/>
      <c r="K30" s="118"/>
      <c r="L30" s="128" t="str">
        <f>IF(L29=0,"",MOD(M29,L29))</f>
        <v/>
      </c>
      <c r="M30" s="129"/>
      <c r="N30" s="118"/>
      <c r="O30" s="128" t="str">
        <f>IF(O29=0,"",MOD(P29,O29))</f>
        <v/>
      </c>
      <c r="P30" s="129"/>
      <c r="Q30" s="118"/>
      <c r="R30" s="128" t="str">
        <f>IF(R29=0,"",MOD(S29,R29))</f>
        <v/>
      </c>
      <c r="S30" s="129"/>
      <c r="T30" s="118"/>
      <c r="U30" s="128" t="str">
        <f>IF(U29=0,"",MOD(V29,U29))</f>
        <v/>
      </c>
      <c r="V30" s="129"/>
      <c r="W30" s="103"/>
      <c r="X30" s="103"/>
      <c r="Y30" s="103"/>
      <c r="Z30" s="103"/>
    </row>
    <row r="31" spans="1:26" ht="14.45" customHeight="1" x14ac:dyDescent="0.25">
      <c r="A31" s="126" t="str">
        <f t="shared" si="3"/>
        <v/>
      </c>
      <c r="B31" s="126" t="str">
        <f t="shared" si="4"/>
        <v/>
      </c>
      <c r="C31" s="126" t="str">
        <f t="shared" si="5"/>
        <v/>
      </c>
      <c r="D31" s="149">
        <v>41535</v>
      </c>
      <c r="E31" s="113"/>
      <c r="F31" s="123"/>
      <c r="G31" s="125"/>
      <c r="H31" s="113"/>
      <c r="I31" s="123"/>
      <c r="J31" s="125"/>
      <c r="K31" s="113"/>
      <c r="L31" s="123"/>
      <c r="M31" s="125"/>
      <c r="N31" s="113"/>
      <c r="O31" s="123"/>
      <c r="P31" s="125"/>
      <c r="Q31" s="113"/>
      <c r="R31" s="123"/>
      <c r="S31" s="125"/>
      <c r="T31" s="113"/>
      <c r="U31" s="123"/>
      <c r="V31" s="125"/>
      <c r="W31" s="103"/>
      <c r="X31" s="103"/>
      <c r="Y31" s="103"/>
      <c r="Z31" s="103"/>
    </row>
    <row r="32" spans="1:26" ht="14.45" customHeight="1" thickBot="1" x14ac:dyDescent="0.3">
      <c r="A32" s="126"/>
      <c r="B32" s="126"/>
      <c r="C32" s="126"/>
      <c r="D32" s="150"/>
      <c r="E32" s="113"/>
      <c r="F32" s="128" t="str">
        <f>IF(F31=0,"",MOD(G31,F31))</f>
        <v/>
      </c>
      <c r="G32" s="129"/>
      <c r="H32" s="118"/>
      <c r="I32" s="128" t="str">
        <f>IF(I31=0,"",MOD(J31,I31))</f>
        <v/>
      </c>
      <c r="J32" s="129"/>
      <c r="K32" s="118"/>
      <c r="L32" s="128" t="str">
        <f>IF(L31=0,"",MOD(M31,L31))</f>
        <v/>
      </c>
      <c r="M32" s="129"/>
      <c r="N32" s="118"/>
      <c r="O32" s="128" t="str">
        <f>IF(O31=0,"",MOD(P31,O31))</f>
        <v/>
      </c>
      <c r="P32" s="129"/>
      <c r="Q32" s="118"/>
      <c r="R32" s="128" t="str">
        <f>IF(R31=0,"",MOD(S31,R31))</f>
        <v/>
      </c>
      <c r="S32" s="129"/>
      <c r="T32" s="118"/>
      <c r="U32" s="128" t="str">
        <f>IF(U31=0,"",MOD(V31,U31))</f>
        <v/>
      </c>
      <c r="V32" s="129"/>
      <c r="W32" s="103"/>
      <c r="X32" s="103"/>
      <c r="Y32" s="103"/>
      <c r="Z32" s="103"/>
    </row>
    <row r="33" spans="1:26" ht="14.45" customHeight="1" x14ac:dyDescent="0.25">
      <c r="A33" s="126" t="str">
        <f t="shared" si="3"/>
        <v/>
      </c>
      <c r="B33" s="126" t="str">
        <f t="shared" si="4"/>
        <v/>
      </c>
      <c r="C33" s="126" t="str">
        <f t="shared" si="5"/>
        <v/>
      </c>
      <c r="D33" s="149">
        <v>41536</v>
      </c>
      <c r="E33" s="113"/>
      <c r="F33" s="123"/>
      <c r="G33" s="125"/>
      <c r="H33" s="113"/>
      <c r="I33" s="123"/>
      <c r="J33" s="125"/>
      <c r="K33" s="113"/>
      <c r="L33" s="123"/>
      <c r="M33" s="125"/>
      <c r="N33" s="113"/>
      <c r="O33" s="123"/>
      <c r="P33" s="125"/>
      <c r="Q33" s="113"/>
      <c r="R33" s="123"/>
      <c r="S33" s="125"/>
      <c r="T33" s="113"/>
      <c r="U33" s="123"/>
      <c r="V33" s="125"/>
      <c r="W33" s="103"/>
      <c r="X33" s="103"/>
      <c r="Y33" s="103"/>
      <c r="Z33" s="103"/>
    </row>
    <row r="34" spans="1:26" ht="14.45" customHeight="1" thickBot="1" x14ac:dyDescent="0.3">
      <c r="A34" s="126"/>
      <c r="B34" s="126"/>
      <c r="C34" s="126"/>
      <c r="D34" s="150"/>
      <c r="E34" s="113"/>
      <c r="F34" s="128" t="str">
        <f>IF(F33=0,"",MOD(G33,F33))</f>
        <v/>
      </c>
      <c r="G34" s="129"/>
      <c r="H34" s="118"/>
      <c r="I34" s="128" t="str">
        <f>IF(I33=0,"",MOD(J33,I33))</f>
        <v/>
      </c>
      <c r="J34" s="129"/>
      <c r="K34" s="118"/>
      <c r="L34" s="128" t="str">
        <f>IF(L33=0,"",MOD(M33,L33))</f>
        <v/>
      </c>
      <c r="M34" s="129"/>
      <c r="N34" s="118"/>
      <c r="O34" s="128" t="str">
        <f>IF(O33=0,"",MOD(P33,O33))</f>
        <v/>
      </c>
      <c r="P34" s="129"/>
      <c r="Q34" s="118"/>
      <c r="R34" s="128" t="str">
        <f>IF(R33=0,"",MOD(S33,R33))</f>
        <v/>
      </c>
      <c r="S34" s="129"/>
      <c r="T34" s="118"/>
      <c r="U34" s="128" t="str">
        <f>IF(U33=0,"",MOD(V33,U33))</f>
        <v/>
      </c>
      <c r="V34" s="129"/>
      <c r="W34" s="103"/>
      <c r="X34" s="103"/>
      <c r="Y34" s="103"/>
      <c r="Z34" s="103"/>
    </row>
    <row r="35" spans="1:26" ht="14.45" customHeight="1" x14ac:dyDescent="0.25">
      <c r="A35" s="126" t="str">
        <f t="shared" si="3"/>
        <v/>
      </c>
      <c r="B35" s="126" t="str">
        <f t="shared" si="4"/>
        <v/>
      </c>
      <c r="C35" s="126" t="str">
        <f t="shared" si="5"/>
        <v/>
      </c>
      <c r="D35" s="149">
        <v>41537</v>
      </c>
      <c r="E35" s="113"/>
      <c r="F35" s="123"/>
      <c r="G35" s="125"/>
      <c r="H35" s="113"/>
      <c r="I35" s="123"/>
      <c r="J35" s="125"/>
      <c r="K35" s="113"/>
      <c r="L35" s="123"/>
      <c r="M35" s="125"/>
      <c r="N35" s="113"/>
      <c r="O35" s="123"/>
      <c r="P35" s="125"/>
      <c r="Q35" s="113"/>
      <c r="R35" s="123"/>
      <c r="S35" s="125"/>
      <c r="T35" s="113"/>
      <c r="U35" s="123"/>
      <c r="V35" s="125"/>
      <c r="W35" s="103"/>
      <c r="X35" s="103"/>
      <c r="Y35" s="103"/>
      <c r="Z35" s="103"/>
    </row>
    <row r="36" spans="1:26" ht="14.45" customHeight="1" thickBot="1" x14ac:dyDescent="0.3">
      <c r="A36" s="126"/>
      <c r="B36" s="126"/>
      <c r="C36" s="126"/>
      <c r="D36" s="150"/>
      <c r="E36" s="113"/>
      <c r="F36" s="128" t="str">
        <f>IF(F35=0,"",MOD(G35,F35))</f>
        <v/>
      </c>
      <c r="G36" s="129"/>
      <c r="H36" s="118"/>
      <c r="I36" s="128" t="str">
        <f>IF(I35=0,"",MOD(J35,I35))</f>
        <v/>
      </c>
      <c r="J36" s="129"/>
      <c r="K36" s="118"/>
      <c r="L36" s="128" t="str">
        <f>IF(L35=0,"",MOD(M35,L35))</f>
        <v/>
      </c>
      <c r="M36" s="129"/>
      <c r="N36" s="118"/>
      <c r="O36" s="128" t="str">
        <f>IF(O35=0,"",MOD(P35,O35))</f>
        <v/>
      </c>
      <c r="P36" s="129"/>
      <c r="Q36" s="118"/>
      <c r="R36" s="128" t="str">
        <f>IF(R35=0,"",MOD(S35,R35))</f>
        <v/>
      </c>
      <c r="S36" s="129"/>
      <c r="T36" s="118"/>
      <c r="U36" s="128" t="str">
        <f>IF(U35=0,"",MOD(V35,U35))</f>
        <v/>
      </c>
      <c r="V36" s="129"/>
      <c r="W36" s="103"/>
      <c r="X36" s="103"/>
      <c r="Y36" s="103"/>
      <c r="Z36" s="103"/>
    </row>
    <row r="37" spans="1:26" ht="7.5" customHeight="1" thickBot="1" x14ac:dyDescent="0.3">
      <c r="A37" s="126" t="str">
        <f t="shared" si="3"/>
        <v/>
      </c>
      <c r="B37" s="126" t="str">
        <f t="shared" si="4"/>
        <v/>
      </c>
      <c r="C37" s="126" t="str">
        <f t="shared" si="5"/>
        <v/>
      </c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22"/>
      <c r="S37" s="122"/>
      <c r="T37" s="103"/>
      <c r="U37" s="103"/>
      <c r="V37" s="103"/>
      <c r="W37" s="103"/>
      <c r="X37" s="103"/>
      <c r="Y37" s="103"/>
      <c r="Z37" s="103"/>
    </row>
    <row r="38" spans="1:26" ht="14.45" customHeight="1" x14ac:dyDescent="0.25">
      <c r="A38" s="126" t="str">
        <f t="shared" si="3"/>
        <v/>
      </c>
      <c r="B38" s="126" t="str">
        <f t="shared" si="4"/>
        <v/>
      </c>
      <c r="C38" s="126" t="str">
        <f t="shared" si="5"/>
        <v/>
      </c>
      <c r="D38" s="149">
        <v>41540</v>
      </c>
      <c r="E38" s="113"/>
      <c r="F38" s="123"/>
      <c r="G38" s="125"/>
      <c r="H38" s="113"/>
      <c r="I38" s="123"/>
      <c r="J38" s="125"/>
      <c r="K38" s="113"/>
      <c r="L38" s="123"/>
      <c r="M38" s="125"/>
      <c r="N38" s="113"/>
      <c r="O38" s="123"/>
      <c r="P38" s="125"/>
      <c r="Q38" s="113"/>
      <c r="R38" s="123"/>
      <c r="S38" s="125"/>
      <c r="T38" s="113"/>
      <c r="U38" s="123"/>
      <c r="V38" s="125"/>
      <c r="W38" s="103"/>
      <c r="X38" s="103"/>
      <c r="Y38" s="103"/>
      <c r="Z38" s="103"/>
    </row>
    <row r="39" spans="1:26" ht="14.45" customHeight="1" thickBot="1" x14ac:dyDescent="0.3">
      <c r="A39" s="126"/>
      <c r="B39" s="126"/>
      <c r="C39" s="126"/>
      <c r="D39" s="150"/>
      <c r="E39" s="113"/>
      <c r="F39" s="128" t="str">
        <f>IF(F38=0,"",MOD(G38,F38))</f>
        <v/>
      </c>
      <c r="G39" s="129"/>
      <c r="H39" s="118"/>
      <c r="I39" s="128" t="str">
        <f>IF(I38=0,"",MOD(J38,I38))</f>
        <v/>
      </c>
      <c r="J39" s="129"/>
      <c r="K39" s="118"/>
      <c r="L39" s="128" t="str">
        <f>IF(L38=0,"",MOD(M38,L38))</f>
        <v/>
      </c>
      <c r="M39" s="129"/>
      <c r="N39" s="118"/>
      <c r="O39" s="128" t="str">
        <f>IF(O38=0,"",MOD(P38,O38))</f>
        <v/>
      </c>
      <c r="P39" s="129"/>
      <c r="Q39" s="118"/>
      <c r="R39" s="128" t="str">
        <f>IF(R38=0,"",MOD(S38,R38))</f>
        <v/>
      </c>
      <c r="S39" s="129"/>
      <c r="T39" s="118"/>
      <c r="U39" s="128" t="str">
        <f>IF(U38=0,"",MOD(V38,U38))</f>
        <v/>
      </c>
      <c r="V39" s="129"/>
      <c r="W39" s="103"/>
      <c r="X39" s="103"/>
      <c r="Y39" s="103"/>
      <c r="Z39" s="103"/>
    </row>
    <row r="40" spans="1:26" ht="14.45" customHeight="1" x14ac:dyDescent="0.25">
      <c r="A40" s="126" t="str">
        <f t="shared" si="3"/>
        <v/>
      </c>
      <c r="B40" s="126" t="str">
        <f t="shared" si="4"/>
        <v/>
      </c>
      <c r="C40" s="126" t="str">
        <f t="shared" si="5"/>
        <v/>
      </c>
      <c r="D40" s="149">
        <v>41541</v>
      </c>
      <c r="E40" s="113"/>
      <c r="F40" s="123"/>
      <c r="G40" s="125"/>
      <c r="H40" s="113"/>
      <c r="I40" s="123"/>
      <c r="J40" s="125"/>
      <c r="K40" s="113"/>
      <c r="L40" s="123"/>
      <c r="M40" s="125"/>
      <c r="N40" s="113"/>
      <c r="O40" s="123"/>
      <c r="P40" s="125"/>
      <c r="Q40" s="113"/>
      <c r="R40" s="123"/>
      <c r="S40" s="125"/>
      <c r="T40" s="113"/>
      <c r="U40" s="123"/>
      <c r="V40" s="125"/>
      <c r="W40" s="103"/>
      <c r="X40" s="103"/>
      <c r="Y40" s="103"/>
      <c r="Z40" s="103"/>
    </row>
    <row r="41" spans="1:26" ht="14.45" customHeight="1" thickBot="1" x14ac:dyDescent="0.3">
      <c r="A41" s="126"/>
      <c r="B41" s="126"/>
      <c r="C41" s="126"/>
      <c r="D41" s="150"/>
      <c r="E41" s="113"/>
      <c r="F41" s="128" t="str">
        <f>IF(F40=0,"",MOD(G40,F40))</f>
        <v/>
      </c>
      <c r="G41" s="129"/>
      <c r="H41" s="118"/>
      <c r="I41" s="128" t="str">
        <f>IF(I40=0,"",MOD(J40,I40))</f>
        <v/>
      </c>
      <c r="J41" s="129"/>
      <c r="K41" s="118"/>
      <c r="L41" s="128" t="str">
        <f>IF(L40=0,"",MOD(M40,L40))</f>
        <v/>
      </c>
      <c r="M41" s="129"/>
      <c r="N41" s="118"/>
      <c r="O41" s="128" t="str">
        <f>IF(O40=0,"",MOD(P40,O40))</f>
        <v/>
      </c>
      <c r="P41" s="129"/>
      <c r="Q41" s="118"/>
      <c r="R41" s="128" t="str">
        <f>IF(R40=0,"",MOD(S40,R40))</f>
        <v/>
      </c>
      <c r="S41" s="129"/>
      <c r="T41" s="118"/>
      <c r="U41" s="128" t="str">
        <f>IF(U40=0,"",MOD(V40,U40))</f>
        <v/>
      </c>
      <c r="V41" s="129"/>
      <c r="W41" s="103"/>
      <c r="X41" s="103"/>
      <c r="Y41" s="103"/>
      <c r="Z41" s="103"/>
    </row>
    <row r="42" spans="1:26" ht="14.45" customHeight="1" x14ac:dyDescent="0.25">
      <c r="A42" s="126" t="str">
        <f t="shared" si="3"/>
        <v/>
      </c>
      <c r="B42" s="126" t="str">
        <f t="shared" si="4"/>
        <v/>
      </c>
      <c r="C42" s="126" t="str">
        <f t="shared" si="5"/>
        <v/>
      </c>
      <c r="D42" s="149">
        <v>41542</v>
      </c>
      <c r="E42" s="113"/>
      <c r="F42" s="123"/>
      <c r="G42" s="125"/>
      <c r="H42" s="113"/>
      <c r="I42" s="123"/>
      <c r="J42" s="125"/>
      <c r="K42" s="113"/>
      <c r="L42" s="123"/>
      <c r="M42" s="125"/>
      <c r="N42" s="113"/>
      <c r="O42" s="123"/>
      <c r="P42" s="125"/>
      <c r="Q42" s="113"/>
      <c r="R42" s="123"/>
      <c r="S42" s="125"/>
      <c r="T42" s="113"/>
      <c r="U42" s="123"/>
      <c r="V42" s="125"/>
      <c r="W42" s="103"/>
      <c r="X42" s="103"/>
      <c r="Y42" s="103"/>
      <c r="Z42" s="103"/>
    </row>
    <row r="43" spans="1:26" ht="14.45" customHeight="1" thickBot="1" x14ac:dyDescent="0.3">
      <c r="A43" s="126"/>
      <c r="B43" s="126"/>
      <c r="C43" s="126"/>
      <c r="D43" s="150"/>
      <c r="E43" s="113"/>
      <c r="F43" s="128" t="str">
        <f>IF(F42=0,"",MOD(G42,F42))</f>
        <v/>
      </c>
      <c r="G43" s="129"/>
      <c r="H43" s="118"/>
      <c r="I43" s="128" t="str">
        <f>IF(I42=0,"",MOD(J42,I42))</f>
        <v/>
      </c>
      <c r="J43" s="129"/>
      <c r="K43" s="118"/>
      <c r="L43" s="128" t="str">
        <f>IF(L42=0,"",MOD(M42,L42))</f>
        <v/>
      </c>
      <c r="M43" s="129"/>
      <c r="N43" s="118"/>
      <c r="O43" s="128" t="str">
        <f>IF(O42=0,"",MOD(P42,O42))</f>
        <v/>
      </c>
      <c r="P43" s="129"/>
      <c r="Q43" s="118"/>
      <c r="R43" s="128" t="str">
        <f>IF(R42=0,"",MOD(S42,R42))</f>
        <v/>
      </c>
      <c r="S43" s="129"/>
      <c r="T43" s="118"/>
      <c r="U43" s="128" t="str">
        <f>IF(U42=0,"",MOD(V42,U42))</f>
        <v/>
      </c>
      <c r="V43" s="129"/>
      <c r="W43" s="103"/>
      <c r="X43" s="103"/>
      <c r="Y43" s="103"/>
      <c r="Z43" s="103"/>
    </row>
    <row r="44" spans="1:26" ht="14.45" customHeight="1" x14ac:dyDescent="0.25">
      <c r="A44" s="126" t="str">
        <f t="shared" si="3"/>
        <v/>
      </c>
      <c r="B44" s="126" t="str">
        <f t="shared" si="4"/>
        <v/>
      </c>
      <c r="C44" s="126" t="str">
        <f t="shared" si="5"/>
        <v/>
      </c>
      <c r="D44" s="149">
        <v>41543</v>
      </c>
      <c r="E44" s="113"/>
      <c r="F44" s="123"/>
      <c r="G44" s="125"/>
      <c r="H44" s="113"/>
      <c r="I44" s="123"/>
      <c r="J44" s="125"/>
      <c r="K44" s="113"/>
      <c r="L44" s="123"/>
      <c r="M44" s="125"/>
      <c r="N44" s="113"/>
      <c r="O44" s="123"/>
      <c r="P44" s="125"/>
      <c r="Q44" s="113"/>
      <c r="R44" s="123"/>
      <c r="S44" s="125"/>
      <c r="T44" s="113"/>
      <c r="U44" s="123"/>
      <c r="V44" s="125"/>
      <c r="W44" s="103"/>
      <c r="X44" s="103"/>
      <c r="Y44" s="103"/>
      <c r="Z44" s="103"/>
    </row>
    <row r="45" spans="1:26" ht="14.45" customHeight="1" thickBot="1" x14ac:dyDescent="0.3">
      <c r="A45" s="126"/>
      <c r="B45" s="126"/>
      <c r="C45" s="126"/>
      <c r="D45" s="150"/>
      <c r="E45" s="113"/>
      <c r="F45" s="128" t="str">
        <f>IF(F44=0,"",MOD(G44,F44))</f>
        <v/>
      </c>
      <c r="G45" s="129"/>
      <c r="H45" s="118"/>
      <c r="I45" s="128" t="str">
        <f>IF(I44=0,"",MOD(J44,I44))</f>
        <v/>
      </c>
      <c r="J45" s="129"/>
      <c r="K45" s="118"/>
      <c r="L45" s="128" t="str">
        <f>IF(L44=0,"",MOD(M44,L44))</f>
        <v/>
      </c>
      <c r="M45" s="129"/>
      <c r="N45" s="118"/>
      <c r="O45" s="128" t="str">
        <f>IF(O44=0,"",MOD(P44,O44))</f>
        <v/>
      </c>
      <c r="P45" s="129"/>
      <c r="Q45" s="118"/>
      <c r="R45" s="128" t="str">
        <f>IF(R44=0,"",MOD(S44,R44))</f>
        <v/>
      </c>
      <c r="S45" s="129"/>
      <c r="T45" s="118"/>
      <c r="U45" s="128" t="str">
        <f>IF(U44=0,"",MOD(V44,U44))</f>
        <v/>
      </c>
      <c r="V45" s="129"/>
      <c r="W45" s="103"/>
      <c r="X45" s="103"/>
      <c r="Y45" s="103"/>
      <c r="Z45" s="103"/>
    </row>
    <row r="46" spans="1:26" ht="14.45" customHeight="1" x14ac:dyDescent="0.25">
      <c r="A46" s="126" t="str">
        <f t="shared" si="3"/>
        <v/>
      </c>
      <c r="B46" s="126" t="str">
        <f t="shared" si="4"/>
        <v/>
      </c>
      <c r="C46" s="126" t="str">
        <f t="shared" si="5"/>
        <v/>
      </c>
      <c r="D46" s="149">
        <v>41544</v>
      </c>
      <c r="E46" s="113"/>
      <c r="F46" s="123"/>
      <c r="G46" s="125"/>
      <c r="H46" s="113"/>
      <c r="I46" s="123"/>
      <c r="J46" s="125"/>
      <c r="K46" s="113"/>
      <c r="L46" s="123"/>
      <c r="M46" s="125"/>
      <c r="N46" s="113"/>
      <c r="O46" s="123"/>
      <c r="P46" s="125"/>
      <c r="Q46" s="113"/>
      <c r="R46" s="123"/>
      <c r="S46" s="125"/>
      <c r="T46" s="113"/>
      <c r="U46" s="123"/>
      <c r="V46" s="125"/>
      <c r="W46" s="103"/>
      <c r="X46" s="103"/>
      <c r="Y46" s="103"/>
      <c r="Z46" s="103"/>
    </row>
    <row r="47" spans="1:26" ht="14.45" customHeight="1" thickBot="1" x14ac:dyDescent="0.3">
      <c r="A47" s="126"/>
      <c r="B47" s="126"/>
      <c r="C47" s="126"/>
      <c r="D47" s="150"/>
      <c r="E47" s="113"/>
      <c r="F47" s="128" t="str">
        <f>IF(F46=0,"",MOD(G46,F46))</f>
        <v/>
      </c>
      <c r="G47" s="129"/>
      <c r="H47" s="118"/>
      <c r="I47" s="128" t="str">
        <f>IF(I46=0,"",MOD(J46,I46))</f>
        <v/>
      </c>
      <c r="J47" s="129"/>
      <c r="K47" s="118"/>
      <c r="L47" s="128" t="str">
        <f>IF(L46=0,"",MOD(M46,L46))</f>
        <v/>
      </c>
      <c r="M47" s="129"/>
      <c r="N47" s="118"/>
      <c r="O47" s="128" t="str">
        <f>IF(O46=0,"",MOD(P46,O46))</f>
        <v/>
      </c>
      <c r="P47" s="129"/>
      <c r="Q47" s="118"/>
      <c r="R47" s="128" t="str">
        <f>IF(R46=0,"",MOD(S46,R46))</f>
        <v/>
      </c>
      <c r="S47" s="129"/>
      <c r="T47" s="118"/>
      <c r="U47" s="128" t="str">
        <f>IF(U46=0,"",MOD(V46,U46))</f>
        <v/>
      </c>
      <c r="V47" s="129"/>
      <c r="W47" s="103"/>
      <c r="X47" s="103"/>
      <c r="Y47" s="103"/>
      <c r="Z47" s="103"/>
    </row>
    <row r="48" spans="1:26" ht="7.5" customHeight="1" thickBot="1" x14ac:dyDescent="0.3">
      <c r="A48" s="126" t="str">
        <f t="shared" si="3"/>
        <v/>
      </c>
      <c r="B48" s="126" t="str">
        <f t="shared" si="4"/>
        <v/>
      </c>
      <c r="C48" s="126" t="str">
        <f t="shared" si="5"/>
        <v/>
      </c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24"/>
      <c r="S48" s="124"/>
      <c r="T48" s="103"/>
      <c r="U48" s="103"/>
      <c r="V48" s="103"/>
      <c r="W48" s="103"/>
      <c r="X48" s="103"/>
      <c r="Y48" s="103"/>
      <c r="Z48" s="103"/>
    </row>
    <row r="49" spans="1:26" ht="14.45" customHeight="1" x14ac:dyDescent="0.25">
      <c r="A49" s="126" t="str">
        <f t="shared" si="3"/>
        <v/>
      </c>
      <c r="B49" s="126" t="str">
        <f t="shared" si="4"/>
        <v/>
      </c>
      <c r="C49" s="126" t="str">
        <f t="shared" si="5"/>
        <v/>
      </c>
      <c r="D49" s="149">
        <v>41547</v>
      </c>
      <c r="E49" s="113"/>
      <c r="F49" s="123"/>
      <c r="G49" s="125"/>
      <c r="H49" s="113"/>
      <c r="I49" s="123"/>
      <c r="J49" s="125"/>
      <c r="K49" s="113"/>
      <c r="L49" s="123"/>
      <c r="M49" s="125"/>
      <c r="N49" s="113"/>
      <c r="O49" s="123"/>
      <c r="P49" s="125"/>
      <c r="Q49" s="113"/>
      <c r="R49" s="123"/>
      <c r="S49" s="125"/>
      <c r="T49" s="113"/>
      <c r="U49" s="123"/>
      <c r="V49" s="125"/>
      <c r="W49" s="103"/>
      <c r="X49" s="103"/>
      <c r="Y49" s="103"/>
      <c r="Z49" s="103"/>
    </row>
    <row r="50" spans="1:26" ht="14.45" customHeight="1" thickBot="1" x14ac:dyDescent="0.3">
      <c r="A50" s="126"/>
      <c r="B50" s="126"/>
      <c r="C50" s="126"/>
      <c r="D50" s="150"/>
      <c r="E50" s="113"/>
      <c r="F50" s="128" t="str">
        <f>IF(F49=0,"",MOD(G49,F49))</f>
        <v/>
      </c>
      <c r="G50" s="129"/>
      <c r="H50" s="118"/>
      <c r="I50" s="128" t="str">
        <f>IF(I49=0,"",MOD(J49,I49))</f>
        <v/>
      </c>
      <c r="J50" s="129"/>
      <c r="K50" s="118"/>
      <c r="L50" s="128" t="str">
        <f>IF(L49=0,"",MOD(M49,L49))</f>
        <v/>
      </c>
      <c r="M50" s="129"/>
      <c r="N50" s="118"/>
      <c r="O50" s="128" t="str">
        <f>IF(O49=0,"",MOD(P49,O49))</f>
        <v/>
      </c>
      <c r="P50" s="129"/>
      <c r="Q50" s="118"/>
      <c r="R50" s="128" t="str">
        <f>IF(R49=0,"",MOD(S49,R49))</f>
        <v/>
      </c>
      <c r="S50" s="129"/>
      <c r="T50" s="118"/>
      <c r="U50" s="128" t="str">
        <f>IF(U49=0,"",MOD(V49,U49))</f>
        <v/>
      </c>
      <c r="V50" s="129"/>
      <c r="W50" s="103"/>
      <c r="X50" s="103"/>
      <c r="Y50" s="103"/>
      <c r="Z50" s="103"/>
    </row>
    <row r="51" spans="1:26" ht="7.5" customHeight="1" x14ac:dyDescent="0.25">
      <c r="A51" s="103"/>
      <c r="B51" s="103"/>
      <c r="C51" s="103"/>
      <c r="D51" s="119"/>
      <c r="E51" s="113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03"/>
      <c r="X51" s="103"/>
      <c r="Y51" s="103"/>
      <c r="Z51" s="103"/>
    </row>
    <row r="52" spans="1:26" ht="15.75" x14ac:dyDescent="0.25">
      <c r="A52" s="103"/>
      <c r="B52" s="103"/>
      <c r="C52" s="103"/>
      <c r="D52" s="108" t="s">
        <v>3</v>
      </c>
      <c r="E52" s="115"/>
      <c r="F52" s="143">
        <f>SUM(F6,F14,F50,F8,F10,F12,F17,F19,F21,F23,F25,F28,F30,F32,F34,F36,F39,F41,F43,F45,F47)</f>
        <v>0</v>
      </c>
      <c r="G52" s="144"/>
      <c r="H52" s="115"/>
      <c r="I52" s="143">
        <f>SUM(I6,I14,I50,I8,I10,I12,I17,I19,I21,I23,I25,I28,I30,I32,I34,I36,I39,I41,I43,I45,I47)</f>
        <v>0</v>
      </c>
      <c r="J52" s="144"/>
      <c r="K52" s="115"/>
      <c r="L52" s="143">
        <f>SUM(L6,L14,L50,L8,L10,L12,L17,L19,L21,L23,L25,L28,L30,L32,L34,L36,L39,L41,L43,L45,L47)</f>
        <v>0</v>
      </c>
      <c r="M52" s="144"/>
      <c r="N52" s="115"/>
      <c r="O52" s="143">
        <f>SUM(O6,O14,O50,O8,O10,O12,O17,O19,O21,O23,O25,O28,O30,O32,O34,O36,O39,O41,O43,O45,O47)</f>
        <v>0</v>
      </c>
      <c r="P52" s="144"/>
      <c r="Q52" s="115"/>
      <c r="R52" s="143">
        <f>SUM(R6,R14,R50,R8,R10,R12,R17,R19,R21,R23,R25,R28,R30,R32,R34,R36,R39,R41,R43,R45,R47)</f>
        <v>0</v>
      </c>
      <c r="S52" s="144"/>
      <c r="T52" s="115"/>
      <c r="U52" s="143">
        <f>SUM(U6,U14,U50,U8,U10,U12,U17,U19,U21,U23,U25,U28,U30,U32,U34,U36,U39,U41,U43,U45,U47)</f>
        <v>0</v>
      </c>
      <c r="V52" s="144"/>
      <c r="W52" s="103"/>
      <c r="X52" s="103"/>
      <c r="Y52" s="103"/>
      <c r="Z52" s="103"/>
    </row>
    <row r="53" spans="1:26" x14ac:dyDescent="0.25">
      <c r="A53" s="103"/>
      <c r="B53" s="103"/>
      <c r="C53" s="103"/>
      <c r="D53" s="104" t="s">
        <v>7</v>
      </c>
      <c r="E53" s="116"/>
      <c r="F53" s="142">
        <v>15</v>
      </c>
      <c r="G53" s="142"/>
      <c r="H53" s="116"/>
      <c r="I53" s="142">
        <v>15</v>
      </c>
      <c r="J53" s="142"/>
      <c r="K53" s="116"/>
      <c r="L53" s="142">
        <v>10</v>
      </c>
      <c r="M53" s="142"/>
      <c r="N53" s="116"/>
      <c r="O53" s="142">
        <v>15</v>
      </c>
      <c r="P53" s="142"/>
      <c r="Q53" s="116"/>
      <c r="R53" s="142">
        <v>15</v>
      </c>
      <c r="S53" s="142"/>
      <c r="T53" s="116"/>
      <c r="U53" s="142">
        <v>15</v>
      </c>
      <c r="V53" s="142"/>
      <c r="W53" s="103"/>
      <c r="X53" s="103"/>
      <c r="Y53" s="103"/>
      <c r="Z53" s="103"/>
    </row>
    <row r="54" spans="1:26" x14ac:dyDescent="0.25">
      <c r="A54" s="103"/>
      <c r="B54" s="103"/>
      <c r="C54" s="103"/>
      <c r="D54" s="104" t="s">
        <v>12</v>
      </c>
      <c r="E54" s="116"/>
      <c r="F54" s="140">
        <f>F52*F53*24</f>
        <v>0</v>
      </c>
      <c r="G54" s="140"/>
      <c r="H54" s="116"/>
      <c r="I54" s="140">
        <f>I52*I53*24</f>
        <v>0</v>
      </c>
      <c r="J54" s="140"/>
      <c r="K54" s="116"/>
      <c r="L54" s="141">
        <f>L52*L53*24</f>
        <v>0</v>
      </c>
      <c r="M54" s="141"/>
      <c r="N54" s="116"/>
      <c r="O54" s="141">
        <f>O52*O53*24</f>
        <v>0</v>
      </c>
      <c r="P54" s="141"/>
      <c r="Q54" s="116"/>
      <c r="R54" s="140">
        <f>R52*R53*24</f>
        <v>0</v>
      </c>
      <c r="S54" s="140"/>
      <c r="T54" s="116"/>
      <c r="U54" s="140">
        <f>U52*U53*24</f>
        <v>0</v>
      </c>
      <c r="V54" s="140"/>
      <c r="W54" s="103"/>
      <c r="X54" s="103"/>
      <c r="Y54" s="103"/>
      <c r="Z54" s="103"/>
    </row>
    <row r="55" spans="1:26" x14ac:dyDescent="0.25">
      <c r="A55" s="103"/>
      <c r="B55" s="103"/>
      <c r="C55" s="103"/>
      <c r="D55" s="111"/>
      <c r="E55" s="117"/>
      <c r="F55" s="111"/>
      <c r="G55" s="111"/>
      <c r="H55" s="117"/>
      <c r="I55" s="111"/>
      <c r="J55" s="111"/>
      <c r="K55" s="111"/>
      <c r="L55" s="117"/>
      <c r="M55" s="117"/>
      <c r="N55" s="117"/>
      <c r="O55" s="117"/>
      <c r="P55" s="117"/>
      <c r="Q55" s="111"/>
      <c r="R55" s="105"/>
      <c r="S55" s="105"/>
      <c r="T55" s="111"/>
      <c r="U55" s="111"/>
      <c r="V55" s="111"/>
      <c r="W55" s="103"/>
      <c r="X55" s="103"/>
      <c r="Y55" s="103"/>
      <c r="Z55" s="103"/>
    </row>
    <row r="56" spans="1:26" x14ac:dyDescent="0.25">
      <c r="A56" s="103"/>
      <c r="B56" s="103"/>
      <c r="C56" s="103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03"/>
      <c r="X56" s="103"/>
      <c r="Y56" s="103"/>
      <c r="Z56" s="103"/>
    </row>
    <row r="57" spans="1:26" x14ac:dyDescent="0.25">
      <c r="A57" s="103"/>
      <c r="B57" s="103"/>
      <c r="C57" s="103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03"/>
      <c r="X57" s="103"/>
      <c r="Y57" s="103"/>
      <c r="Z57" s="103"/>
    </row>
    <row r="58" spans="1:26" x14ac:dyDescent="0.25">
      <c r="A58" s="103"/>
      <c r="B58" s="103"/>
      <c r="C58" s="103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03"/>
      <c r="X58" s="103"/>
      <c r="Y58" s="103"/>
      <c r="Z58" s="103"/>
    </row>
    <row r="59" spans="1:26" x14ac:dyDescent="0.25">
      <c r="A59" s="103"/>
      <c r="B59" s="103"/>
      <c r="C59" s="103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03"/>
      <c r="X59" s="103"/>
      <c r="Y59" s="103"/>
      <c r="Z59" s="103"/>
    </row>
    <row r="60" spans="1:26" x14ac:dyDescent="0.25">
      <c r="A60" s="103"/>
      <c r="B60" s="103"/>
      <c r="C60" s="103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03"/>
      <c r="X60" s="103"/>
      <c r="Y60" s="103"/>
      <c r="Z60" s="103"/>
    </row>
    <row r="61" spans="1:26" x14ac:dyDescent="0.25">
      <c r="A61" s="103"/>
      <c r="B61" s="103"/>
      <c r="C61" s="103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03"/>
      <c r="X61" s="103"/>
      <c r="Y61" s="103"/>
      <c r="Z61" s="103"/>
    </row>
    <row r="62" spans="1:26" x14ac:dyDescent="0.25">
      <c r="A62" s="103"/>
      <c r="B62" s="103"/>
      <c r="C62" s="103"/>
      <c r="D62" s="103"/>
      <c r="E62" s="105"/>
      <c r="F62" s="103"/>
      <c r="G62" s="103"/>
      <c r="H62" s="105"/>
      <c r="I62" s="103"/>
      <c r="J62" s="103"/>
      <c r="K62" s="105"/>
      <c r="L62" s="103"/>
      <c r="M62" s="103"/>
      <c r="N62" s="105"/>
      <c r="O62" s="103"/>
      <c r="P62" s="103"/>
      <c r="Q62" s="105"/>
      <c r="R62" s="122"/>
      <c r="S62" s="122"/>
      <c r="T62" s="105"/>
      <c r="U62" s="103"/>
      <c r="V62" s="103"/>
      <c r="W62" s="103"/>
      <c r="X62" s="103"/>
      <c r="Y62" s="103"/>
      <c r="Z62" s="103"/>
    </row>
    <row r="63" spans="1:26" x14ac:dyDescent="0.25">
      <c r="A63" s="103"/>
      <c r="B63" s="103"/>
      <c r="C63" s="103"/>
      <c r="D63" s="103"/>
      <c r="E63" s="105"/>
      <c r="F63" s="103"/>
      <c r="G63" s="103"/>
      <c r="H63" s="105"/>
      <c r="I63" s="103"/>
      <c r="J63" s="103"/>
      <c r="K63" s="105"/>
      <c r="L63" s="103"/>
      <c r="M63" s="103"/>
      <c r="N63" s="105"/>
      <c r="O63" s="103"/>
      <c r="P63" s="103"/>
      <c r="Q63" s="105"/>
      <c r="R63" s="122"/>
      <c r="S63" s="122"/>
      <c r="T63" s="105"/>
      <c r="U63" s="103"/>
      <c r="V63" s="103"/>
      <c r="W63" s="103"/>
      <c r="X63" s="103"/>
      <c r="Y63" s="103"/>
      <c r="Z63" s="103"/>
    </row>
    <row r="64" spans="1:26" x14ac:dyDescent="0.25">
      <c r="A64" s="103"/>
      <c r="B64" s="103"/>
      <c r="C64" s="103"/>
      <c r="D64" s="103"/>
      <c r="E64" s="105"/>
      <c r="F64" s="103"/>
      <c r="G64" s="103"/>
      <c r="H64" s="105"/>
      <c r="I64" s="103"/>
      <c r="J64" s="103"/>
      <c r="K64" s="105"/>
      <c r="L64" s="103"/>
      <c r="M64" s="103"/>
      <c r="N64" s="105"/>
      <c r="O64" s="103"/>
      <c r="P64" s="103"/>
      <c r="Q64" s="105"/>
      <c r="R64" s="122"/>
      <c r="S64" s="122"/>
      <c r="T64" s="105"/>
      <c r="U64" s="103"/>
      <c r="V64" s="103"/>
      <c r="W64" s="103"/>
      <c r="X64" s="103"/>
      <c r="Y64" s="103"/>
      <c r="Z64" s="103"/>
    </row>
    <row r="65" spans="1:26" x14ac:dyDescent="0.25">
      <c r="A65" s="103"/>
      <c r="B65" s="103"/>
      <c r="C65" s="103"/>
      <c r="D65" s="103"/>
      <c r="E65" s="105"/>
      <c r="F65" s="103"/>
      <c r="G65" s="103"/>
      <c r="H65" s="105"/>
      <c r="I65" s="103"/>
      <c r="J65" s="103"/>
      <c r="K65" s="105"/>
      <c r="L65" s="103"/>
      <c r="M65" s="103"/>
      <c r="N65" s="105"/>
      <c r="O65" s="103"/>
      <c r="P65" s="103"/>
      <c r="Q65" s="105"/>
      <c r="R65" s="122"/>
      <c r="S65" s="122"/>
      <c r="T65" s="105"/>
      <c r="U65" s="103"/>
      <c r="V65" s="103"/>
      <c r="W65" s="103"/>
      <c r="X65" s="103"/>
      <c r="Y65" s="103"/>
      <c r="Z65" s="103"/>
    </row>
    <row r="66" spans="1:26" x14ac:dyDescent="0.25">
      <c r="A66" s="103"/>
      <c r="B66" s="103"/>
      <c r="C66" s="103"/>
      <c r="D66" s="103"/>
      <c r="E66" s="105"/>
      <c r="F66" s="103"/>
      <c r="G66" s="103"/>
      <c r="H66" s="105"/>
      <c r="I66" s="103"/>
      <c r="J66" s="103"/>
      <c r="K66" s="105"/>
      <c r="L66" s="103"/>
      <c r="M66" s="103"/>
      <c r="N66" s="105"/>
      <c r="O66" s="103"/>
      <c r="P66" s="103"/>
      <c r="Q66" s="105"/>
      <c r="R66" s="122"/>
      <c r="S66" s="122"/>
      <c r="T66" s="105"/>
      <c r="U66" s="103"/>
      <c r="V66" s="103"/>
      <c r="W66" s="103"/>
      <c r="X66" s="103"/>
      <c r="Y66" s="103"/>
      <c r="Z66" s="103"/>
    </row>
    <row r="67" spans="1:26" x14ac:dyDescent="0.25">
      <c r="A67" s="103"/>
      <c r="B67" s="103"/>
      <c r="C67" s="103"/>
      <c r="D67" s="103"/>
      <c r="E67" s="105"/>
      <c r="F67" s="103"/>
      <c r="G67" s="103"/>
      <c r="H67" s="105"/>
      <c r="I67" s="103"/>
      <c r="J67" s="103"/>
      <c r="K67" s="105"/>
      <c r="L67" s="103"/>
      <c r="M67" s="103"/>
      <c r="N67" s="105"/>
      <c r="O67" s="103"/>
      <c r="P67" s="103"/>
      <c r="Q67" s="105"/>
      <c r="R67" s="122"/>
      <c r="S67" s="122"/>
      <c r="T67" s="105"/>
      <c r="U67" s="103"/>
      <c r="V67" s="103"/>
      <c r="W67" s="103"/>
      <c r="X67" s="103"/>
      <c r="Y67" s="103"/>
      <c r="Z67" s="103"/>
    </row>
    <row r="68" spans="1:26" x14ac:dyDescent="0.25">
      <c r="A68" s="103"/>
      <c r="B68" s="103"/>
      <c r="C68" s="103"/>
      <c r="D68" s="103"/>
      <c r="E68" s="105"/>
      <c r="F68" s="103"/>
      <c r="G68" s="103"/>
      <c r="H68" s="105"/>
      <c r="I68" s="103"/>
      <c r="J68" s="103"/>
      <c r="K68" s="105"/>
      <c r="L68" s="103"/>
      <c r="M68" s="103"/>
      <c r="N68" s="105"/>
      <c r="O68" s="103"/>
      <c r="P68" s="103"/>
      <c r="Q68" s="105"/>
      <c r="R68" s="122"/>
      <c r="S68" s="122"/>
      <c r="T68" s="105"/>
      <c r="U68" s="103"/>
      <c r="V68" s="103"/>
      <c r="W68" s="103"/>
      <c r="X68" s="103"/>
      <c r="Y68" s="103"/>
      <c r="Z68" s="103"/>
    </row>
    <row r="69" spans="1:26" x14ac:dyDescent="0.25">
      <c r="A69" s="103"/>
      <c r="B69" s="103"/>
      <c r="C69" s="103"/>
      <c r="D69" s="103"/>
      <c r="E69" s="105"/>
      <c r="F69" s="103"/>
      <c r="G69" s="103"/>
      <c r="H69" s="105"/>
      <c r="I69" s="103"/>
      <c r="J69" s="103"/>
      <c r="K69" s="105"/>
      <c r="L69" s="103"/>
      <c r="M69" s="103"/>
      <c r="N69" s="105"/>
      <c r="O69" s="103"/>
      <c r="P69" s="103"/>
      <c r="Q69" s="105"/>
      <c r="R69" s="122"/>
      <c r="S69" s="122"/>
      <c r="T69" s="105"/>
      <c r="U69" s="103"/>
      <c r="V69" s="103"/>
      <c r="W69" s="103"/>
      <c r="X69" s="103"/>
      <c r="Y69" s="103"/>
      <c r="Z69" s="103"/>
    </row>
    <row r="70" spans="1:26" x14ac:dyDescent="0.25">
      <c r="A70" s="103"/>
      <c r="B70" s="103"/>
      <c r="C70" s="103"/>
      <c r="D70" s="103"/>
      <c r="E70" s="105"/>
      <c r="F70" s="103"/>
      <c r="G70" s="103"/>
      <c r="H70" s="105"/>
      <c r="I70" s="103"/>
      <c r="J70" s="103"/>
      <c r="K70" s="105"/>
      <c r="L70" s="103"/>
      <c r="M70" s="103"/>
      <c r="N70" s="105"/>
      <c r="O70" s="103"/>
      <c r="P70" s="103"/>
      <c r="Q70" s="105"/>
      <c r="R70" s="122"/>
      <c r="S70" s="122"/>
      <c r="T70" s="105"/>
      <c r="U70" s="103"/>
      <c r="V70" s="103"/>
      <c r="W70" s="103"/>
      <c r="X70" s="103"/>
      <c r="Y70" s="103"/>
      <c r="Z70" s="103"/>
    </row>
    <row r="71" spans="1:26" x14ac:dyDescent="0.25">
      <c r="A71" s="103"/>
      <c r="B71" s="103"/>
      <c r="C71" s="103"/>
      <c r="D71" s="103"/>
      <c r="E71" s="105"/>
      <c r="F71" s="103"/>
      <c r="G71" s="103"/>
      <c r="H71" s="105"/>
      <c r="I71" s="103"/>
      <c r="J71" s="103"/>
      <c r="K71" s="105"/>
      <c r="L71" s="103"/>
      <c r="M71" s="103"/>
      <c r="N71" s="105"/>
      <c r="O71" s="103"/>
      <c r="P71" s="103"/>
      <c r="Q71" s="105"/>
      <c r="R71" s="122"/>
      <c r="S71" s="122"/>
      <c r="T71" s="105"/>
      <c r="U71" s="103"/>
      <c r="V71" s="103"/>
      <c r="W71" s="103"/>
      <c r="X71" s="103"/>
      <c r="Y71" s="103"/>
      <c r="Z71" s="103"/>
    </row>
    <row r="72" spans="1:26" x14ac:dyDescent="0.25">
      <c r="A72" s="103"/>
      <c r="B72" s="103"/>
      <c r="C72" s="103"/>
      <c r="D72" s="103"/>
      <c r="E72" s="105"/>
      <c r="F72" s="103"/>
      <c r="G72" s="103"/>
      <c r="H72" s="105"/>
      <c r="I72" s="103"/>
      <c r="J72" s="103"/>
      <c r="K72" s="105"/>
      <c r="L72" s="103"/>
      <c r="M72" s="103"/>
      <c r="N72" s="105"/>
      <c r="O72" s="103"/>
      <c r="P72" s="103"/>
      <c r="Q72" s="105"/>
      <c r="R72" s="122"/>
      <c r="S72" s="122"/>
      <c r="T72" s="105"/>
      <c r="U72" s="103"/>
      <c r="V72" s="103"/>
      <c r="W72" s="103"/>
      <c r="X72" s="103"/>
      <c r="Y72" s="103"/>
      <c r="Z72" s="103"/>
    </row>
    <row r="73" spans="1:26" x14ac:dyDescent="0.25">
      <c r="A73" s="103"/>
      <c r="B73" s="103"/>
      <c r="C73" s="103"/>
      <c r="D73" s="103"/>
      <c r="E73" s="105"/>
      <c r="F73" s="103"/>
      <c r="G73" s="103"/>
      <c r="H73" s="105"/>
      <c r="I73" s="103"/>
      <c r="J73" s="103"/>
      <c r="K73" s="105"/>
      <c r="L73" s="103"/>
      <c r="M73" s="103"/>
      <c r="N73" s="105"/>
      <c r="O73" s="103"/>
      <c r="P73" s="103"/>
      <c r="Q73" s="105"/>
      <c r="R73" s="122"/>
      <c r="S73" s="122"/>
      <c r="T73" s="105"/>
      <c r="U73" s="103"/>
      <c r="V73" s="103"/>
      <c r="W73" s="103"/>
      <c r="X73" s="103"/>
      <c r="Y73" s="103"/>
      <c r="Z73" s="103"/>
    </row>
    <row r="74" spans="1:26" x14ac:dyDescent="0.25">
      <c r="A74" s="103"/>
      <c r="B74" s="103"/>
      <c r="C74" s="103"/>
      <c r="D74" s="103"/>
      <c r="E74" s="105"/>
      <c r="F74" s="103"/>
      <c r="G74" s="103"/>
      <c r="H74" s="105"/>
      <c r="I74" s="103"/>
      <c r="J74" s="103"/>
      <c r="K74" s="105"/>
      <c r="L74" s="103"/>
      <c r="M74" s="103"/>
      <c r="N74" s="105"/>
      <c r="O74" s="103"/>
      <c r="P74" s="103"/>
      <c r="Q74" s="105"/>
      <c r="R74" s="122"/>
      <c r="S74" s="122"/>
      <c r="T74" s="105"/>
      <c r="U74" s="103"/>
      <c r="V74" s="103"/>
      <c r="W74" s="103"/>
      <c r="X74" s="103"/>
      <c r="Y74" s="103"/>
      <c r="Z74" s="103"/>
    </row>
    <row r="75" spans="1:26" x14ac:dyDescent="0.25">
      <c r="A75" s="103"/>
      <c r="B75" s="103"/>
      <c r="C75" s="103"/>
      <c r="D75" s="103"/>
      <c r="E75" s="105"/>
      <c r="F75" s="103"/>
      <c r="G75" s="103"/>
      <c r="H75" s="105"/>
      <c r="I75" s="103"/>
      <c r="J75" s="103"/>
      <c r="K75" s="105"/>
      <c r="L75" s="103"/>
      <c r="M75" s="103"/>
      <c r="N75" s="105"/>
      <c r="O75" s="103"/>
      <c r="P75" s="103"/>
      <c r="Q75" s="105"/>
      <c r="R75" s="122"/>
      <c r="S75" s="122"/>
      <c r="T75" s="105"/>
      <c r="U75" s="103"/>
      <c r="V75" s="103"/>
      <c r="W75" s="103"/>
      <c r="X75" s="103"/>
      <c r="Y75" s="103"/>
      <c r="Z75" s="103"/>
    </row>
    <row r="76" spans="1:26" x14ac:dyDescent="0.25">
      <c r="A76" s="103"/>
      <c r="B76" s="103"/>
      <c r="C76" s="103"/>
      <c r="D76" s="103"/>
      <c r="E76" s="105"/>
      <c r="F76" s="103"/>
      <c r="G76" s="103"/>
      <c r="H76" s="105"/>
      <c r="I76" s="103"/>
      <c r="J76" s="103"/>
      <c r="K76" s="105"/>
      <c r="L76" s="103"/>
      <c r="M76" s="103"/>
      <c r="N76" s="105"/>
      <c r="O76" s="103"/>
      <c r="P76" s="103"/>
      <c r="Q76" s="105"/>
      <c r="R76" s="122"/>
      <c r="S76" s="122"/>
      <c r="T76" s="105"/>
      <c r="U76" s="103"/>
      <c r="V76" s="103"/>
      <c r="W76" s="103"/>
      <c r="X76" s="103"/>
      <c r="Y76" s="103"/>
      <c r="Z76" s="103"/>
    </row>
    <row r="77" spans="1:26" ht="15.75" thickBot="1" x14ac:dyDescent="0.3">
      <c r="A77" s="103"/>
      <c r="B77" s="103"/>
      <c r="C77" s="103"/>
      <c r="D77" s="103"/>
      <c r="E77" s="105"/>
      <c r="F77" s="103"/>
      <c r="G77" s="103"/>
      <c r="H77" s="105"/>
      <c r="I77" s="103"/>
      <c r="J77" s="103"/>
      <c r="K77" s="105"/>
      <c r="L77" s="103"/>
      <c r="M77" s="103"/>
      <c r="N77" s="105"/>
      <c r="O77" s="103"/>
      <c r="P77" s="103"/>
      <c r="Q77" s="105"/>
      <c r="R77" s="122"/>
      <c r="S77" s="122"/>
      <c r="T77" s="105"/>
      <c r="U77" s="103"/>
      <c r="V77" s="103"/>
      <c r="W77" s="103"/>
      <c r="X77" s="103"/>
      <c r="Y77" s="103"/>
      <c r="Z77" s="103"/>
    </row>
    <row r="78" spans="1:26" ht="16.5" thickTop="1" thickBot="1" x14ac:dyDescent="0.3">
      <c r="A78" s="103"/>
      <c r="B78" s="103"/>
      <c r="C78" s="103"/>
      <c r="D78" s="103"/>
      <c r="E78" s="105"/>
      <c r="F78" s="103"/>
      <c r="G78" s="103"/>
      <c r="H78" s="105"/>
      <c r="I78" s="103"/>
      <c r="J78" s="103"/>
      <c r="K78" s="105"/>
      <c r="L78" s="103"/>
      <c r="M78" s="103"/>
      <c r="N78" s="105"/>
      <c r="O78" s="103"/>
      <c r="P78" s="103"/>
      <c r="Q78" s="105"/>
      <c r="R78" s="122"/>
      <c r="S78" s="122"/>
      <c r="T78" s="105"/>
      <c r="U78" s="103"/>
      <c r="V78" s="103"/>
      <c r="W78" s="112" t="s">
        <v>4</v>
      </c>
      <c r="X78" s="112" t="s">
        <v>5</v>
      </c>
      <c r="Y78" s="112" t="s">
        <v>6</v>
      </c>
      <c r="Z78" s="112" t="s">
        <v>8</v>
      </c>
    </row>
    <row r="79" spans="1:26" ht="16.5" thickTop="1" thickBot="1" x14ac:dyDescent="0.3">
      <c r="A79" s="103"/>
      <c r="B79" s="103"/>
      <c r="C79" s="103"/>
      <c r="D79" s="103"/>
      <c r="E79" s="105"/>
      <c r="F79" s="103"/>
      <c r="G79" s="103"/>
      <c r="H79" s="105"/>
      <c r="I79" s="103"/>
      <c r="J79" s="103"/>
      <c r="K79" s="105"/>
      <c r="L79" s="103"/>
      <c r="M79" s="103"/>
      <c r="N79" s="105"/>
      <c r="O79" s="103"/>
      <c r="P79" s="103"/>
      <c r="Q79" s="105"/>
      <c r="R79" s="122"/>
      <c r="S79" s="122"/>
      <c r="T79" s="105"/>
      <c r="U79" s="103"/>
      <c r="V79" s="103"/>
      <c r="W79" s="109">
        <f>SUM(F52:U52)</f>
        <v>0</v>
      </c>
      <c r="X79" s="110">
        <f>(F52*F53*24)+(I52*I53*24)+(L52*L53*24)+(O52*O53*24)+(U52*U53*24)+(R52*R53*24)</f>
        <v>0</v>
      </c>
      <c r="Y79" s="110">
        <f>X79*0.754</f>
        <v>0</v>
      </c>
      <c r="Z79" s="110">
        <f>X79-Y79</f>
        <v>0</v>
      </c>
    </row>
    <row r="80" spans="1:26" ht="15.75" thickTop="1" x14ac:dyDescent="0.25">
      <c r="A80" s="103"/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</row>
    <row r="81" spans="1:26" x14ac:dyDescent="0.25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</row>
    <row r="82" spans="1:26" x14ac:dyDescent="0.25">
      <c r="A82" s="103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</row>
  </sheetData>
  <mergeCells count="173">
    <mergeCell ref="O12:P12"/>
    <mergeCell ref="R12:S12"/>
    <mergeCell ref="U12:V12"/>
    <mergeCell ref="D9:D10"/>
    <mergeCell ref="F10:G10"/>
    <mergeCell ref="I10:J10"/>
    <mergeCell ref="L10:M10"/>
    <mergeCell ref="O10:P10"/>
    <mergeCell ref="R10:S10"/>
    <mergeCell ref="U10:V10"/>
    <mergeCell ref="D56:V61"/>
    <mergeCell ref="D7:D8"/>
    <mergeCell ref="F8:G8"/>
    <mergeCell ref="I8:J8"/>
    <mergeCell ref="L8:M8"/>
    <mergeCell ref="O8:P8"/>
    <mergeCell ref="R8:S8"/>
    <mergeCell ref="U8:V8"/>
    <mergeCell ref="D11:D12"/>
    <mergeCell ref="F12:G12"/>
    <mergeCell ref="F54:G54"/>
    <mergeCell ref="I54:J54"/>
    <mergeCell ref="L54:M54"/>
    <mergeCell ref="O54:P54"/>
    <mergeCell ref="R54:S54"/>
    <mergeCell ref="U54:V54"/>
    <mergeCell ref="F53:G53"/>
    <mergeCell ref="I53:J53"/>
    <mergeCell ref="L53:M53"/>
    <mergeCell ref="O53:P53"/>
    <mergeCell ref="R53:S53"/>
    <mergeCell ref="U53:V53"/>
    <mergeCell ref="F52:G52"/>
    <mergeCell ref="I52:J52"/>
    <mergeCell ref="L52:M52"/>
    <mergeCell ref="O52:P52"/>
    <mergeCell ref="R52:S52"/>
    <mergeCell ref="U52:V52"/>
    <mergeCell ref="U47:V47"/>
    <mergeCell ref="D49:D50"/>
    <mergeCell ref="F50:G50"/>
    <mergeCell ref="I50:J50"/>
    <mergeCell ref="L50:M50"/>
    <mergeCell ref="O50:P50"/>
    <mergeCell ref="R50:S50"/>
    <mergeCell ref="U50:V50"/>
    <mergeCell ref="D46:D47"/>
    <mergeCell ref="F47:G47"/>
    <mergeCell ref="I47:J47"/>
    <mergeCell ref="L47:M47"/>
    <mergeCell ref="O47:P47"/>
    <mergeCell ref="R47:S47"/>
    <mergeCell ref="U43:V43"/>
    <mergeCell ref="D44:D45"/>
    <mergeCell ref="F45:G45"/>
    <mergeCell ref="I45:J45"/>
    <mergeCell ref="L45:M45"/>
    <mergeCell ref="O45:P45"/>
    <mergeCell ref="R45:S45"/>
    <mergeCell ref="U45:V45"/>
    <mergeCell ref="D42:D43"/>
    <mergeCell ref="F43:G43"/>
    <mergeCell ref="I43:J43"/>
    <mergeCell ref="L43:M43"/>
    <mergeCell ref="O43:P43"/>
    <mergeCell ref="R43:S43"/>
    <mergeCell ref="U39:V39"/>
    <mergeCell ref="D40:D41"/>
    <mergeCell ref="F41:G41"/>
    <mergeCell ref="I41:J41"/>
    <mergeCell ref="L41:M41"/>
    <mergeCell ref="O41:P41"/>
    <mergeCell ref="R41:S41"/>
    <mergeCell ref="U41:V41"/>
    <mergeCell ref="D38:D39"/>
    <mergeCell ref="F39:G39"/>
    <mergeCell ref="I39:J39"/>
    <mergeCell ref="L39:M39"/>
    <mergeCell ref="O39:P39"/>
    <mergeCell ref="R39:S39"/>
    <mergeCell ref="U34:V34"/>
    <mergeCell ref="D35:D36"/>
    <mergeCell ref="F36:G36"/>
    <mergeCell ref="I36:J36"/>
    <mergeCell ref="L36:M36"/>
    <mergeCell ref="O36:P36"/>
    <mergeCell ref="R36:S36"/>
    <mergeCell ref="U36:V36"/>
    <mergeCell ref="D33:D34"/>
    <mergeCell ref="F34:G34"/>
    <mergeCell ref="I34:J34"/>
    <mergeCell ref="L34:M34"/>
    <mergeCell ref="O34:P34"/>
    <mergeCell ref="R34:S34"/>
    <mergeCell ref="U30:V30"/>
    <mergeCell ref="D31:D32"/>
    <mergeCell ref="F32:G32"/>
    <mergeCell ref="I32:J32"/>
    <mergeCell ref="L32:M32"/>
    <mergeCell ref="O32:P32"/>
    <mergeCell ref="R32:S32"/>
    <mergeCell ref="U32:V32"/>
    <mergeCell ref="D29:D30"/>
    <mergeCell ref="F30:G30"/>
    <mergeCell ref="I30:J30"/>
    <mergeCell ref="L30:M30"/>
    <mergeCell ref="O30:P30"/>
    <mergeCell ref="R30:S30"/>
    <mergeCell ref="U25:V25"/>
    <mergeCell ref="D27:D28"/>
    <mergeCell ref="F28:G28"/>
    <mergeCell ref="I28:J28"/>
    <mergeCell ref="L28:M28"/>
    <mergeCell ref="O28:P28"/>
    <mergeCell ref="R28:S28"/>
    <mergeCell ref="U28:V28"/>
    <mergeCell ref="D24:D25"/>
    <mergeCell ref="F25:G25"/>
    <mergeCell ref="I25:J25"/>
    <mergeCell ref="L25:M25"/>
    <mergeCell ref="O25:P25"/>
    <mergeCell ref="R25:S25"/>
    <mergeCell ref="U21:V21"/>
    <mergeCell ref="D22:D23"/>
    <mergeCell ref="F23:G23"/>
    <mergeCell ref="I23:J23"/>
    <mergeCell ref="L23:M23"/>
    <mergeCell ref="O23:P23"/>
    <mergeCell ref="R23:S23"/>
    <mergeCell ref="U23:V23"/>
    <mergeCell ref="D20:D21"/>
    <mergeCell ref="F21:G21"/>
    <mergeCell ref="I21:J21"/>
    <mergeCell ref="L21:M21"/>
    <mergeCell ref="O21:P21"/>
    <mergeCell ref="R21:S21"/>
    <mergeCell ref="U17:V17"/>
    <mergeCell ref="D18:D19"/>
    <mergeCell ref="F19:G19"/>
    <mergeCell ref="I19:J19"/>
    <mergeCell ref="L19:M19"/>
    <mergeCell ref="O19:P19"/>
    <mergeCell ref="R19:S19"/>
    <mergeCell ref="U19:V19"/>
    <mergeCell ref="D16:D17"/>
    <mergeCell ref="F17:G17"/>
    <mergeCell ref="I17:J17"/>
    <mergeCell ref="L17:M17"/>
    <mergeCell ref="O17:P17"/>
    <mergeCell ref="R17:S17"/>
    <mergeCell ref="U6:V6"/>
    <mergeCell ref="D13:D14"/>
    <mergeCell ref="F14:G14"/>
    <mergeCell ref="I14:J14"/>
    <mergeCell ref="L14:M14"/>
    <mergeCell ref="O14:P14"/>
    <mergeCell ref="R14:S14"/>
    <mergeCell ref="U14:V14"/>
    <mergeCell ref="I12:J12"/>
    <mergeCell ref="L12:M12"/>
    <mergeCell ref="D5:D6"/>
    <mergeCell ref="F6:G6"/>
    <mergeCell ref="I6:J6"/>
    <mergeCell ref="L6:M6"/>
    <mergeCell ref="O6:P6"/>
    <mergeCell ref="R6:S6"/>
    <mergeCell ref="D1:V1"/>
    <mergeCell ref="F3:G3"/>
    <mergeCell ref="I3:J3"/>
    <mergeCell ref="L3:M3"/>
    <mergeCell ref="O3:P3"/>
    <mergeCell ref="R3:S3"/>
    <mergeCell ref="U3:V3"/>
  </mergeCells>
  <conditionalFormatting sqref="A7:C8">
    <cfRule type="duplicateValues" dxfId="28" priority="44"/>
  </conditionalFormatting>
  <conditionalFormatting sqref="A11:C12">
    <cfRule type="duplicateValues" dxfId="27" priority="35"/>
  </conditionalFormatting>
  <conditionalFormatting sqref="A9:C10">
    <cfRule type="duplicateValues" dxfId="26" priority="26"/>
  </conditionalFormatting>
  <conditionalFormatting sqref="A1:C6 A13:C50">
    <cfRule type="duplicateValues" dxfId="25" priority="957"/>
  </conditionalFormatting>
  <conditionalFormatting sqref="U13:V13 R13:S13 O13:P13 L13:M13 I13:J13 F13:G13 F11:G11 I11:J11 L11:M11 O11:P11 R11:S11 U11:V11 U9:V9 R9:S9 O9:P9 L9:M9 I9:J9 F9:G9 F7:G7 I7:J7 L7:M7 O7:P7 R7:S7 U7:V7 U5:V5 R5:S5 O5:P5 L5:M5 I5:J5 F5:G5">
    <cfRule type="containsBlanks" dxfId="24" priority="25">
      <formula>LEN(TRIM(F5))=0</formula>
    </cfRule>
  </conditionalFormatting>
  <conditionalFormatting sqref="U13:V13 R13:S13 O13:P13 L13:M13 I13:J13 F13:G13 F11:G11 I11:J11 L11:M11 O11:P11 R11:S11 U11:V11 U9:V9 R9:S9 O9:P9 L9:M9 I9:J9 F9:G9 F7:G7 I7:J7 L7:M7 O7:P7 R7:S7 U7:V7 U5:V5 R5:S5 O5:P5 L5:M5 I5:J5 F5:G5">
    <cfRule type="expression" dxfId="23" priority="24">
      <formula>SUM($I6:$X6)&gt;=(7/24)</formula>
    </cfRule>
  </conditionalFormatting>
  <conditionalFormatting sqref="U13:V13 R13:S13 O13:P13 L13:M13 I13:J13 F13:G13 F11:G11 I11:J11 L11:M11 O11:P11 R11:S11 U11:V11 U9:V9 R9:S9 O9:P9 L9:M9 I9:J9 F9:G9 F7:G7 I7:J7 L7:M7 O7:P7 R7:S7 U7:V7 U5:V5 R5:S5 O5:P5 L5:M5 I5:J5 F5:G5">
    <cfRule type="duplicateValues" dxfId="22" priority="23"/>
  </conditionalFormatting>
  <conditionalFormatting sqref="U14:V14 R14:S14 O14:P14 L14:M14 I14:J14 F14:G14 F12:G12 I12:J12 L12:M12 O12:P12 R12:S12 U12:V12 U10:V10 R10:S10 O10:P10 L10:M10 I10:J10 F10:G10 F8:G8 I8:J8 L8:M8 O8:P8 R8:S8 U8:V8 U6:V6 R6:S6 O6:P6 L6:M6 I6:J6 F6:G6">
    <cfRule type="containsBlanks" dxfId="21" priority="22">
      <formula>LEN(TRIM(F6))=0</formula>
    </cfRule>
  </conditionalFormatting>
  <conditionalFormatting sqref="U14:V14 R14:S14 O14:P14 L14:M14 I14:J14 F14:G14 F12:G12 I12:J12 L12:M12 O12:P12 R12:S12 U12:V12 U10:V10 R10:S10 O10:P10 L10:M10 I10:J10 F10:G10 F8:G8 I8:J8 L8:M8 O8:P8 R8:S8 U8:V8 U6:V6 R6:S6 O6:P6 L6:M6 I6:J6 F6:G6">
    <cfRule type="expression" dxfId="20" priority="21">
      <formula>SUM($I6:$X6)&gt;=(7/24)</formula>
    </cfRule>
  </conditionalFormatting>
  <conditionalFormatting sqref="U24:V24 U22:V22 U20:V20 U18:V18 U16:V16 R24:S24 R22:S22 R20:S20 R18:S18 R16:S16 O24:P24 O22:P22 O20:P20 O18:P18 O16:P16 L24:M24 L22:M22 L20:M20 L18:M18 L16:M16 I24:J24 I22:J22 I20:J20 I18:J18 I16:J16 F24:G24 F22:G22 F20:G20 F18:G18 F16:G16">
    <cfRule type="containsBlanks" dxfId="19" priority="20">
      <formula>LEN(TRIM(F16))=0</formula>
    </cfRule>
  </conditionalFormatting>
  <conditionalFormatting sqref="U24:V24 U22:V22 U20:V20 U18:V18 U16:V16 R24:S24 R22:S22 R20:S20 R18:S18 R16:S16 O24:P24 O22:P22 O20:P20 O18:P18 O16:P16 L24:M24 L22:M22 L20:M20 L18:M18 L16:M16 I24:J24 I22:J22 I20:J20 I18:J18 I16:J16 F24:G24 F22:G22 F20:G20 F18:G18 F16:G16">
    <cfRule type="expression" dxfId="18" priority="19">
      <formula>SUM($I17:$X17)&gt;=(7/24)</formula>
    </cfRule>
  </conditionalFormatting>
  <conditionalFormatting sqref="U24:V24 U22:V22 U20:V20 U18:V18 U16:V16 R24:S24 R22:S22 R20:S20 R18:S18 R16:S16 O24:P24 O22:P22 O20:P20 O18:P18 O16:P16 L24:M24 L22:M22 L20:M20 L18:M18 L16:M16 I24:J24 I22:J22 I20:J20 I18:J18 I16:J16 F24:G24 F22:G22 F20:G20 F18:G18 F16:G16">
    <cfRule type="duplicateValues" dxfId="17" priority="18"/>
  </conditionalFormatting>
  <conditionalFormatting sqref="U25:V25 U23:V23 U21:V21 U19:V19 U17:V17 R25:S25 R23:S23 R21:S21 R19:S19 R17:S17 O25:P25 O23:P23 O21:P21 O19:P19 O17:P17 L25:M25 L23:M23 L21:M21 L19:M19 L17:M17 I25:J25 I23:J23 I21:J21 I19:J19 I17:J17 F25:G25 F23:G23 F21:G21 F19:G19 F17:G17">
    <cfRule type="containsBlanks" dxfId="16" priority="17">
      <formula>LEN(TRIM(F17))=0</formula>
    </cfRule>
  </conditionalFormatting>
  <conditionalFormatting sqref="U25:V25 U23:V23 U21:V21 U19:V19 U17:V17 R25:S25 R23:S23 R21:S21 R19:S19 R17:S17 O25:P25 O23:P23 O21:P21 O19:P19 O17:P17 L25:M25 L23:M23 L21:M21 L19:M19 L17:M17 I25:J25 I23:J23 I21:J21 I19:J19 I17:J17 F25:G25 F23:G23 F21:G21 F19:G19 F17:G17">
    <cfRule type="expression" dxfId="15" priority="16">
      <formula>SUM($I17:$X17)&gt;=(7/24)</formula>
    </cfRule>
  </conditionalFormatting>
  <conditionalFormatting sqref="L45:M45 L47:M47 L50:M50 O50:P50 O47:P47 O45:P45 R45:S45 R47:S47 R50:S50 U50:V50 U47:V47 U45:V45 U43:V43 R43:S43 O43:P43 L43:M43 L41:M41 O41:P41 R41:S41 U41:V41 U39:V39 R39:S39 O39:P39 L39:M39">
    <cfRule type="expression" dxfId="14" priority="1">
      <formula>SUM($I39:$X39)&gt;=(7/24)</formula>
    </cfRule>
  </conditionalFormatting>
  <conditionalFormatting sqref="I27:J27 I29:J29 I31:J31 I33:J33 I35:J35 I38:J38 I40:J40 I42:J42 I44:J44 I46:J46 I49:J49 F49:G49 F46:G46 F44:G44 F42:G42 F40:G40 F38:G38 F35:G35 F33:G33 F31:G31 F29:G29 F27:G27">
    <cfRule type="containsBlanks" dxfId="13" priority="15">
      <formula>LEN(TRIM(F27))=0</formula>
    </cfRule>
  </conditionalFormatting>
  <conditionalFormatting sqref="I27:J27 I29:J29 I31:J31 I33:J33 I35:J35 I38:J38 I40:J40 I42:J42 I44:J44 I46:J46 I49:J49 F49:G49 F46:G46 F44:G44 F42:G42 F40:G40 F38:G38 F35:G35 F33:G33 F31:G31 F29:G29 F27:G27">
    <cfRule type="expression" dxfId="12" priority="14">
      <formula>SUM($I28:$X28)&gt;=(7/24)</formula>
    </cfRule>
  </conditionalFormatting>
  <conditionalFormatting sqref="I27:J27 I29:J29 I31:J31 I33:J33 I35:J35 I38:J38 I40:J40 I42:J42 I44:J44 I46:J46 I49:J49 F49:G49 F46:G46 F44:G44 F42:G42 F40:G40 F38:G38 F35:G35 F33:G33 F31:G31 F29:G29 F27:G27">
    <cfRule type="duplicateValues" dxfId="11" priority="13"/>
  </conditionalFormatting>
  <conditionalFormatting sqref="I28:J28 I30:J30 I32:J32 I34:J34 I36:J36 I39:J39 I41:J41 I43:J43 I45:J45 I47:J47 I50:J50 F50:G50 F47:G47 F45:G45 F43:G43 F41:G41 F39:G39 F36:G36 F34:G34 F32:G32 F30:G30 F28:G28">
    <cfRule type="containsBlanks" dxfId="10" priority="12">
      <formula>LEN(TRIM(F28))=0</formula>
    </cfRule>
  </conditionalFormatting>
  <conditionalFormatting sqref="I28:J28 I30:J30 I32:J32 I34:J34 I36:J36 I39:J39 I41:J41 I43:J43 I45:J45 I47:J47 I50:J50 F50:G50 F47:G47 F45:G45 F43:G43 F41:G41 F39:G39 F36:G36 F34:G34 F32:G32 F30:G30 F28:G28">
    <cfRule type="expression" dxfId="9" priority="11">
      <formula>SUM($I28:$X28)&gt;=(7/24)</formula>
    </cfRule>
  </conditionalFormatting>
  <conditionalFormatting sqref="U35:V35 R35:S35 O35:P35 L35:M35 L33:M33 O33:P33 R33:S33 U33:V33 U31:V31 R31:S31 O31:P31 L31:M31 L29:M29 O29:P29 R29:S29 U29:V29 U27:V27 R27:S27 O27:P27 L27:M27">
    <cfRule type="containsBlanks" dxfId="8" priority="10">
      <formula>LEN(TRIM(L27))=0</formula>
    </cfRule>
  </conditionalFormatting>
  <conditionalFormatting sqref="U35:V35 R35:S35 O35:P35 L35:M35 L33:M33 O33:P33 R33:S33 U33:V33 U31:V31 R31:S31 O31:P31 L31:M31 L29:M29 O29:P29 R29:S29 U29:V29 U27:V27 R27:S27 O27:P27 L27:M27">
    <cfRule type="expression" dxfId="7" priority="9">
      <formula>SUM($I28:$X28)&gt;=(7/24)</formula>
    </cfRule>
  </conditionalFormatting>
  <conditionalFormatting sqref="U35:V35 R35:S35 O35:P35 L35:M35 L33:M33 O33:P33 R33:S33 U33:V33 U31:V31 R31:S31 O31:P31 L31:M31 L29:M29 O29:P29 R29:S29 U29:V29 U27:V27 R27:S27 O27:P27 L27:M27">
    <cfRule type="duplicateValues" dxfId="6" priority="8"/>
  </conditionalFormatting>
  <conditionalFormatting sqref="U36:V36 R36:S36 O36:P36 L36:M36 L34:M34 O34:P34 R34:S34 U34:V34 U32:V32 R32:S32 O32:P32 L32:M32 L30:M30 O30:P30 R30:S30 U30:V30 U28:V28 R28:S28 O28:P28 L28:M28">
    <cfRule type="containsBlanks" dxfId="5" priority="7">
      <formula>LEN(TRIM(L28))=0</formula>
    </cfRule>
  </conditionalFormatting>
  <conditionalFormatting sqref="U36:V36 R36:S36 O36:P36 L36:M36 L34:M34 O34:P34 R34:S34 U34:V34 U32:V32 R32:S32 O32:P32 L32:M32 L30:M30 O30:P30 R30:S30 U30:V30 U28:V28 R28:S28 O28:P28 L28:M28">
    <cfRule type="expression" dxfId="4" priority="6">
      <formula>SUM($I28:$X28)&gt;=(7/24)</formula>
    </cfRule>
  </conditionalFormatting>
  <conditionalFormatting sqref="L44:M44 L46:M46 L49:M49 O49:P49 O46:P46 O44:P44 R44:S44 R46:S46 R49:S49 U49:V49 U46:V46 U44:V44 U42:V42 R42:S42 O42:P42 L42:M42 L40:M40 O40:P40 R40:S40 U40:V40 U38:V38 R38:S38 O38:P38 L38:M38">
    <cfRule type="containsBlanks" dxfId="3" priority="5">
      <formula>LEN(TRIM(L38))=0</formula>
    </cfRule>
  </conditionalFormatting>
  <conditionalFormatting sqref="L44:M44 L46:M46 L49:M49 O49:P49 O46:P46 O44:P44 R44:S44 R46:S46 R49:S49 U49:V49 U46:V46 U44:V44 U42:V42 R42:S42 O42:P42 L42:M42 L40:M40 O40:P40 R40:S40 U40:V40 U38:V38 R38:S38 O38:P38 L38:M38">
    <cfRule type="expression" dxfId="2" priority="4">
      <formula>SUM($I39:$X39)&gt;=(7/24)</formula>
    </cfRule>
  </conditionalFormatting>
  <conditionalFormatting sqref="L44:M44 L46:M46 L49:M49 O49:P49 O46:P46 O44:P44 R44:S44 R46:S46 R49:S49 U49:V49 U46:V46 U44:V44 U42:V42 R42:S42 O42:P42 L42:M42 L40:M40 O40:P40 R40:S40 U40:V40 U38:V38 R38:S38 O38:P38 L38:M38">
    <cfRule type="duplicateValues" dxfId="1" priority="3"/>
  </conditionalFormatting>
  <conditionalFormatting sqref="L45:M45 L47:M47 L50:M50 O50:P50 O47:P47 O45:P45 R45:S45 R47:S47 R50:S50 U50:V50 U47:V47 U45:V45 U43:V43 R43:S43 O43:P43 L43:M43 L41:M41 O41:P41 R41:S41 U41:V41 U39:V39 R39:S39 O39:P39 L39:M39">
    <cfRule type="containsBlanks" dxfId="0" priority="2">
      <formula>LEN(TRIM(L39))=0</formula>
    </cfRule>
  </conditionalFormatting>
  <pageMargins left="0.7" right="0.7" top="0.75" bottom="0.75" header="0.3" footer="0.3"/>
  <pageSetup paperSize="9" orientation="landscape" horizontalDpi="4294967293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timePeriod" priority="81" timePeriod="today" id="{04738093-2229-4343-83BB-A720833FD3BF}">
            <xm:f>FLOOR(Août13!D5,1)=TODAY()</xm:f>
            <x14:dxf>
              <font>
                <b/>
                <i val="0"/>
                <color theme="7" tint="0.59996337778862885"/>
              </font>
              <fill>
                <patternFill>
                  <bgColor theme="7" tint="-0.24994659260841701"/>
                </patternFill>
              </fill>
            </x14:dxf>
          </x14:cfRule>
          <xm:sqref>D5:D14</xm:sqref>
        </x14:conditionalFormatting>
        <x14:conditionalFormatting xmlns:xm="http://schemas.microsoft.com/office/excel/2006/main">
          <x14:cfRule type="timePeriod" priority="80" timePeriod="today" id="{62359C0C-245C-45FD-9B59-7430B925A74F}">
            <xm:f>FLOOR(Août13!D10,1)=TODAY()</xm:f>
            <x14:dxf>
              <font>
                <b/>
                <i val="0"/>
                <color theme="7" tint="0.59996337778862885"/>
              </font>
              <fill>
                <patternFill>
                  <bgColor theme="7" tint="-0.24994659260841701"/>
                </patternFill>
              </fill>
            </x14:dxf>
          </x14:cfRule>
          <xm:sqref>D16:D25 D27:D36 D38:D47 D49:D50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"/>
  <sheetViews>
    <sheetView workbookViewId="0">
      <selection activeCell="H23" sqref="H23"/>
    </sheetView>
  </sheetViews>
  <sheetFormatPr baseColWidth="10" defaultRowHeight="15" x14ac:dyDescent="0.25"/>
  <sheetData/>
  <pageMargins left="0.7" right="0.7" top="0.75" bottom="0.75" header="0.3" footer="0.3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I200"/>
  <sheetViews>
    <sheetView tabSelected="1" workbookViewId="0">
      <selection activeCell="H7" sqref="H7"/>
    </sheetView>
  </sheetViews>
  <sheetFormatPr baseColWidth="10" defaultRowHeight="15" x14ac:dyDescent="0.25"/>
  <cols>
    <col min="1" max="1" width="10.42578125" style="66" customWidth="1"/>
    <col min="2" max="2" width="16" customWidth="1"/>
    <col min="3" max="3" width="17.85546875" customWidth="1"/>
    <col min="4" max="4" width="15.42578125" customWidth="1"/>
  </cols>
  <sheetData>
    <row r="1" spans="1:9" ht="24.75" x14ac:dyDescent="0.5">
      <c r="C1" s="156"/>
      <c r="D1" s="155" t="s">
        <v>22</v>
      </c>
      <c r="E1" s="155"/>
      <c r="F1" s="155"/>
    </row>
    <row r="2" spans="1:9" s="35" customFormat="1" ht="18.75" x14ac:dyDescent="0.3">
      <c r="A2" s="66"/>
      <c r="D2" s="163">
        <f>'Mai13'!D1</f>
        <v>41395</v>
      </c>
      <c r="E2" s="163"/>
      <c r="F2" s="163"/>
    </row>
    <row r="4" spans="1:9" s="35" customFormat="1" ht="17.25" x14ac:dyDescent="0.25">
      <c r="A4" s="68"/>
      <c r="D4" s="164" t="str">
        <f>IF('Mai13'!F56="","",'Mai13'!F3)</f>
        <v>Mme D'Harcourt</v>
      </c>
      <c r="E4" s="164"/>
      <c r="F4" s="164"/>
    </row>
    <row r="5" spans="1:9" s="35" customFormat="1" x14ac:dyDescent="0.25"/>
    <row r="7" spans="1:9" ht="17.25" x14ac:dyDescent="0.3">
      <c r="B7" s="158" t="s">
        <v>16</v>
      </c>
      <c r="C7" s="159" t="s">
        <v>17</v>
      </c>
      <c r="D7" s="159" t="s">
        <v>18</v>
      </c>
      <c r="E7" s="159" t="s">
        <v>5</v>
      </c>
    </row>
    <row r="8" spans="1:9" s="35" customFormat="1" ht="15.75" x14ac:dyDescent="0.25">
      <c r="B8" s="79">
        <f>IF(COUNT('Mai13'!A:A)&gt;COUNTA('Mai13'!A$1:A1),VLOOKUP(SMALL('Mai13'!A:A,COUNTA('Mai13'!A$1:A1)+1),'Mai13'!A:D,4,0),"")</f>
        <v>41397</v>
      </c>
      <c r="C8" s="80">
        <f>IF(COUNT('Mai13'!A:A)&gt;COUNTA('Mai13'!A$1:A1),VLOOKUP(SMALL('Mai13'!A:A,COUNTA('Mai13'!A$1:A1)+1),'Mai13'!A:F,6,0),"")</f>
        <v>0.5625</v>
      </c>
      <c r="D8" s="80">
        <f>IF(COUNT('Mai13'!A:A)&gt;COUNTA('Mai13'!A$1:A1),VLOOKUP(SMALL('Mai13'!A:A,COUNTA('Mai13'!A$1:A1)+1),'Mai13'!A:G,7,0),"")</f>
        <v>0.64583333333333337</v>
      </c>
      <c r="E8" s="3">
        <f t="shared" ref="E8:E16" si="0">IF(D8=0,"",MOD(D8,C8))</f>
        <v>8.333333333333337E-2</v>
      </c>
    </row>
    <row r="9" spans="1:9" s="35" customFormat="1" ht="15.75" x14ac:dyDescent="0.25">
      <c r="B9" s="79">
        <f>IF(COUNT('Mai13'!A:A)&gt;COUNTA('Mai13'!A$1:A2),VLOOKUP(SMALL('Mai13'!A:A,COUNTA('Mai13'!A$1:A2)+1),'Mai13'!A:D,4,0),"")</f>
        <v>41401</v>
      </c>
      <c r="C9" s="80">
        <f>IF(COUNT('Mai13'!A:A)&gt;COUNTA('Mai13'!A$1:A2),VLOOKUP(SMALL('Mai13'!A:A,COUNTA('Mai13'!A$1:A2)+1),'Mai13'!A:F,6,0),"")</f>
        <v>0.5625</v>
      </c>
      <c r="D9" s="80">
        <f>IF(COUNT('Mai13'!A:A)&gt;COUNTA('Mai13'!A$1:A2),VLOOKUP(SMALL('Mai13'!A:A,COUNTA('Mai13'!A$1:A2)+1),'Mai13'!A:G,7,0),"")</f>
        <v>0.6875</v>
      </c>
      <c r="E9" s="3">
        <f t="shared" si="0"/>
        <v>0.125</v>
      </c>
    </row>
    <row r="10" spans="1:9" s="35" customFormat="1" ht="15.75" x14ac:dyDescent="0.25">
      <c r="B10" s="79">
        <f>IF(COUNT('Mai13'!A:A)&gt;COUNTA('Mai13'!A$1:A3),VLOOKUP(SMALL('Mai13'!A:A,COUNTA('Mai13'!A$1:A3)+1),'Mai13'!A:D,4,0),"")</f>
        <v>41404</v>
      </c>
      <c r="C10" s="80">
        <f>IF(COUNT('Mai13'!A:A)&gt;COUNTA('Mai13'!A$1:A3),VLOOKUP(SMALL('Mai13'!A:A,COUNTA('Mai13'!A$1:A3)+1),'Mai13'!A:F,6,0),"")</f>
        <v>0.5625</v>
      </c>
      <c r="D10" s="80">
        <f>IF(COUNT('Mai13'!A:A)&gt;COUNTA('Mai13'!A$1:A3),VLOOKUP(SMALL('Mai13'!A:A,COUNTA('Mai13'!A$1:A3)+1),'Mai13'!A:G,7,0),"")</f>
        <v>0.64583333333333337</v>
      </c>
      <c r="E10" s="3">
        <f t="shared" si="0"/>
        <v>8.333333333333337E-2</v>
      </c>
    </row>
    <row r="11" spans="1:9" ht="15.75" x14ac:dyDescent="0.25">
      <c r="B11" s="79">
        <f>IF(COUNT('Mai13'!A:A)&gt;COUNTA('Mai13'!A$1:A4),VLOOKUP(SMALL('Mai13'!A:A,COUNTA('Mai13'!A$1:A4)+1),'Mai13'!A:D,4,0),"")</f>
        <v>41408</v>
      </c>
      <c r="C11" s="80">
        <f>IF(COUNT('Mai13'!A:A)&gt;COUNTA('Mai13'!A$1:A4),VLOOKUP(SMALL('Mai13'!A:A,COUNTA('Mai13'!A$1:A4)+1),'Mai13'!A:F,6,0),"")</f>
        <v>0.5625</v>
      </c>
      <c r="D11" s="80">
        <f>IF(COUNT('Mai13'!A:A)&gt;COUNTA('Mai13'!A$1:A4),VLOOKUP(SMALL('Mai13'!A:A,COUNTA('Mai13'!A$1:A4)+1),'Mai13'!A:G,7,0),"")</f>
        <v>0.6875</v>
      </c>
      <c r="E11" s="3">
        <f t="shared" si="0"/>
        <v>0.125</v>
      </c>
    </row>
    <row r="12" spans="1:9" ht="15.75" x14ac:dyDescent="0.25">
      <c r="B12" s="79">
        <f>IF(COUNT('Mai13'!A:A)&gt;COUNTA('Mai13'!A$1:A5),VLOOKUP(SMALL('Mai13'!A:A,COUNTA('Mai13'!A$1:A5)+1),'Mai13'!A:D,4,0),"")</f>
        <v>41411</v>
      </c>
      <c r="C12" s="80">
        <f>IF(COUNT('Mai13'!A:A)&gt;COUNTA('Mai13'!A$1:A5),VLOOKUP(SMALL('Mai13'!A:A,COUNTA('Mai13'!A$1:A5)+1),'Mai13'!A:F,6,0),"")</f>
        <v>0.5625</v>
      </c>
      <c r="D12" s="80">
        <f>IF(COUNT('Mai13'!A:A)&gt;COUNTA('Mai13'!A$1:A5),VLOOKUP(SMALL('Mai13'!A:A,COUNTA('Mai13'!A$1:A5)+1),'Mai13'!A:G,7,0),"")</f>
        <v>0.64583333333333337</v>
      </c>
      <c r="E12" s="3">
        <f t="shared" si="0"/>
        <v>8.333333333333337E-2</v>
      </c>
      <c r="F12" s="2"/>
      <c r="G12" s="2"/>
      <c r="H12" s="2"/>
      <c r="I12" s="2"/>
    </row>
    <row r="13" spans="1:9" s="35" customFormat="1" ht="15.75" x14ac:dyDescent="0.25">
      <c r="B13" s="79">
        <f>IF(COUNT('Mai13'!A:A)&gt;COUNTA('Mai13'!A$1:A6),VLOOKUP(SMALL('Mai13'!A:A,COUNTA('Mai13'!A$1:A6)+1),'Mai13'!A:D,4,0),"")</f>
        <v>41415</v>
      </c>
      <c r="C13" s="80">
        <f>IF(COUNT('Mai13'!A:A)&gt;COUNTA('Mai13'!A$1:A6),VLOOKUP(SMALL('Mai13'!A:A,COUNTA('Mai13'!A$1:A6)+1),'Mai13'!A:F,6,0),"")</f>
        <v>0.5625</v>
      </c>
      <c r="D13" s="80">
        <f>IF(COUNT('Mai13'!A:A)&gt;COUNTA('Mai13'!A$1:A6),VLOOKUP(SMALL('Mai13'!A:A,COUNTA('Mai13'!A$1:A6)+1),'Mai13'!A:G,7,0),"")</f>
        <v>0.6875</v>
      </c>
      <c r="E13" s="3">
        <f t="shared" si="0"/>
        <v>0.125</v>
      </c>
      <c r="F13" s="2"/>
      <c r="G13" s="2"/>
      <c r="H13" s="2"/>
      <c r="I13" s="2"/>
    </row>
    <row r="14" spans="1:9" ht="15.75" x14ac:dyDescent="0.25">
      <c r="B14" s="79">
        <f>IF(COUNT('Mai13'!A:A)&gt;COUNTA('Mai13'!A$1:A7),VLOOKUP(SMALL('Mai13'!A:A,COUNTA('Mai13'!A$1:A7)+1),'Mai13'!A:D,4,0),"")</f>
        <v>41418</v>
      </c>
      <c r="C14" s="80">
        <f>IF(COUNT('Mai13'!A:A)&gt;COUNTA('Mai13'!A$1:A7),VLOOKUP(SMALL('Mai13'!A:A,COUNTA('Mai13'!A$1:A7)+1),'Mai13'!A:F,6,0),"")</f>
        <v>0.5625</v>
      </c>
      <c r="D14" s="80">
        <f>IF(COUNT('Mai13'!A:A)&gt;COUNTA('Mai13'!A$1:A7),VLOOKUP(SMALL('Mai13'!A:A,COUNTA('Mai13'!A$1:A7)+1),'Mai13'!A:G,7,0),"")</f>
        <v>0.64583333333333337</v>
      </c>
      <c r="E14" s="3">
        <f t="shared" si="0"/>
        <v>8.333333333333337E-2</v>
      </c>
      <c r="F14" s="2"/>
      <c r="G14" s="2"/>
      <c r="H14" s="2"/>
      <c r="I14" s="2"/>
    </row>
    <row r="15" spans="1:9" ht="15.75" x14ac:dyDescent="0.25">
      <c r="B15" s="79">
        <f>IF(COUNT('Mai13'!A:A)&gt;COUNTA('Mai13'!A$1:A8),VLOOKUP(SMALL('Mai13'!A:A,COUNTA('Mai13'!A$1:A8)+1),'Mai13'!A:D,4,0),"")</f>
        <v>41422</v>
      </c>
      <c r="C15" s="80">
        <f>IF(COUNT('Mai13'!A:A)&gt;COUNTA('Mai13'!A$1:A8),VLOOKUP(SMALL('Mai13'!A:A,COUNTA('Mai13'!A$1:A8)+1),'Mai13'!A:F,6,0),"")</f>
        <v>0.5625</v>
      </c>
      <c r="D15" s="80">
        <f>IF(COUNT('Mai13'!A:A)&gt;COUNTA('Mai13'!A$1:A8),VLOOKUP(SMALL('Mai13'!A:A,COUNTA('Mai13'!A$1:A8)+1),'Mai13'!A:G,7,0),"")</f>
        <v>0.6875</v>
      </c>
      <c r="E15" s="3">
        <f t="shared" si="0"/>
        <v>0.125</v>
      </c>
    </row>
    <row r="16" spans="1:9" ht="15.75" x14ac:dyDescent="0.25">
      <c r="B16" s="79">
        <f>IF(COUNT('Mai13'!A:A)&gt;COUNTA('Mai13'!A$1:A9),VLOOKUP(SMALL('Mai13'!A:A,COUNTA('Mai13'!A$1:A9)+1),'Mai13'!A:D,4,0),"")</f>
        <v>41424</v>
      </c>
      <c r="C16" s="80">
        <f>IF(COUNT('Mai13'!A:A)&gt;COUNTA('Mai13'!A$1:A9),VLOOKUP(SMALL('Mai13'!A:A,COUNTA('Mai13'!A$1:A9)+1),'Mai13'!A:F,6,0),"")</f>
        <v>0.39583333333333331</v>
      </c>
      <c r="D16" s="80">
        <f>IF(COUNT('Mai13'!A:A)&gt;COUNTA('Mai13'!A$1:A9),VLOOKUP(SMALL('Mai13'!A:A,COUNTA('Mai13'!A$1:A9)+1),'Mai13'!A:G,7,0),"")</f>
        <v>0.47916666666666669</v>
      </c>
      <c r="E16" s="3">
        <f t="shared" si="0"/>
        <v>8.333333333333337E-2</v>
      </c>
    </row>
    <row r="17" spans="1:6" x14ac:dyDescent="0.25">
      <c r="A17" s="69" t="str">
        <f>IF(COUNT('Mai13'!A:A)&gt;COUNTA('Mai13'!A$1:A20),VLOOKUP(SMALL('Mai13'!A:A,COUNTA(A$1:A16)+1),'Mai13'!A:D,2,0),"")</f>
        <v/>
      </c>
      <c r="B17" s="64" t="str">
        <f>IF(COUNT('Mai13'!A:A)&gt;COUNTA('Mai13'!A$1:A20),VLOOKUP(SMALL('Mai13'!A:A,COUNTA(A$1:A16)+1),'Mai13'!A:F,4,0),"")</f>
        <v/>
      </c>
      <c r="C17" s="64" t="str">
        <f>IF(COUNT('Mai13'!A:A)&gt;COUNTA('Mai13'!A$1:A20),VLOOKUP(SMALL('Mai13'!A:A,COUNTA(A$1:A16)+1),'Mai13'!A:G,5,0),"")</f>
        <v/>
      </c>
    </row>
    <row r="18" spans="1:6" ht="15.75" customHeight="1" x14ac:dyDescent="0.25">
      <c r="A18" s="69" t="str">
        <f>IF(COUNT('Mai13'!A:A)&gt;COUNTA('Mai13'!A$1:A21),VLOOKUP(SMALL('Mai13'!A:A,COUNTA(A$1:A16)+1),'Mai13'!A:D,2,0),"")</f>
        <v/>
      </c>
      <c r="D18" s="161" t="s">
        <v>19</v>
      </c>
      <c r="E18" s="161">
        <f>SUM(E8:E16)</f>
        <v>0.91666666666666685</v>
      </c>
    </row>
    <row r="19" spans="1:6" s="35" customFormat="1" ht="15.75" customHeight="1" x14ac:dyDescent="0.25">
      <c r="A19" s="69"/>
      <c r="C19" s="73"/>
      <c r="D19" s="73"/>
    </row>
    <row r="20" spans="1:6" s="35" customFormat="1" ht="15.75" customHeight="1" x14ac:dyDescent="0.25">
      <c r="A20" s="69"/>
      <c r="C20" s="73"/>
      <c r="D20" s="73"/>
    </row>
    <row r="21" spans="1:6" s="35" customFormat="1" ht="15.75" customHeight="1" x14ac:dyDescent="0.25">
      <c r="B21" s="69" t="s">
        <v>21</v>
      </c>
      <c r="C21" s="73"/>
      <c r="D21" s="73" t="s">
        <v>20</v>
      </c>
    </row>
    <row r="22" spans="1:6" s="35" customFormat="1" ht="15.75" customHeight="1" x14ac:dyDescent="0.25">
      <c r="A22" s="69"/>
      <c r="C22" s="73"/>
      <c r="D22" s="73"/>
    </row>
    <row r="23" spans="1:6" s="35" customFormat="1" ht="15.75" customHeight="1" x14ac:dyDescent="0.25">
      <c r="A23" s="69"/>
      <c r="C23" s="73"/>
      <c r="D23" s="73"/>
    </row>
    <row r="25" spans="1:6" ht="24.75" x14ac:dyDescent="0.25">
      <c r="D25" s="160" t="s">
        <v>22</v>
      </c>
      <c r="E25" s="160"/>
      <c r="F25" s="160"/>
    </row>
    <row r="26" spans="1:6" ht="18.75" x14ac:dyDescent="0.3">
      <c r="D26" s="163">
        <f>'Mai13'!D1</f>
        <v>41395</v>
      </c>
      <c r="E26" s="163"/>
      <c r="F26" s="163"/>
    </row>
    <row r="28" spans="1:6" ht="17.25" x14ac:dyDescent="0.25">
      <c r="D28" s="164" t="str">
        <f>IF('Mai13'!O56="","",'Mai13'!O3)</f>
        <v>Mme Tercinier</v>
      </c>
      <c r="E28" s="164"/>
      <c r="F28" s="164"/>
    </row>
    <row r="32" spans="1:6" s="74" customFormat="1" ht="17.25" x14ac:dyDescent="0.3">
      <c r="B32" s="158" t="s">
        <v>16</v>
      </c>
      <c r="C32" s="159" t="s">
        <v>17</v>
      </c>
      <c r="D32" s="159" t="s">
        <v>18</v>
      </c>
      <c r="E32" s="159" t="s">
        <v>5</v>
      </c>
    </row>
    <row r="33" spans="1:6" ht="15.75" x14ac:dyDescent="0.25">
      <c r="B33" s="79">
        <f>IF(COUNT('Mai13'!B:B)&gt;COUNTA(('Mai13'!B$1:B5)+1),VLOOKUP(SMALL('Mai13'!B:B,COUNTA(B$1:B7)+1),'Mai13'!B:D,3,0),"")</f>
        <v>41396</v>
      </c>
      <c r="C33" s="81">
        <f>IF(COUNT('Mai13'!B:B)&gt;COUNTA(('Mai13'!B$1:B5)+1),VLOOKUP(SMALL('Mai13'!B:B,COUNTA(B$1:B7)+1),'Mai13'!B:O,14,0),"")</f>
        <v>0.58333333333333337</v>
      </c>
      <c r="D33" s="80">
        <f>IF(COUNT('Mai13'!B:B)&gt;COUNTA(('Mai13'!B$1:B5)+1),VLOOKUP(SMALL('Mai13'!B:B,COUNTA(B$1:B7)+1),'Mai13'!B:P,15,0),"")</f>
        <v>0.66666666666666663</v>
      </c>
      <c r="E33" s="3">
        <f>IF(C33=0,"",MOD(D33,C33))</f>
        <v>8.3333333333333259E-2</v>
      </c>
    </row>
    <row r="34" spans="1:6" ht="15.75" x14ac:dyDescent="0.25">
      <c r="B34" s="79">
        <f>IF(COUNT('Mai13'!B:B)&gt;COUNTA(('Mai13'!B$1:B6)+1),VLOOKUP(SMALL('Mai13'!B:B,COUNTA(B$1:B8)+1),'Mai13'!B:D,3,0),"")</f>
        <v>41400</v>
      </c>
      <c r="C34" s="81">
        <f>IF(COUNT('Mai13'!B:B)&gt;COUNTA(('Mai13'!B$1:B6)+1),VLOOKUP(SMALL('Mai13'!B:B,COUNTA(B$1:B8)+1),'Mai13'!B:O,14,0),"")</f>
        <v>0.58333333333333337</v>
      </c>
      <c r="D34" s="80">
        <f>IF(COUNT('Mai13'!B:B)&gt;COUNTA(('Mai13'!B$1:B6)+1),VLOOKUP(SMALL('Mai13'!B:B,COUNTA(B$1:B8)+1),'Mai13'!B:P,15,0),"")</f>
        <v>0.75</v>
      </c>
      <c r="E34" s="3">
        <f t="shared" ref="E34:E39" si="1">IF(C34=0,"",MOD(D34,C34))</f>
        <v>0.16666666666666663</v>
      </c>
    </row>
    <row r="35" spans="1:6" ht="15.75" x14ac:dyDescent="0.25">
      <c r="B35" s="79">
        <f>IF(COUNT('Mai13'!B:B)&gt;COUNTA(('Mai13'!B$1:B7)+1),VLOOKUP(SMALL('Mai13'!B:B,COUNTA(B$1:B9)+1),'Mai13'!B:D,3,0),"")</f>
        <v>41407</v>
      </c>
      <c r="C35" s="81">
        <f>IF(COUNT('Mai13'!B:B)&gt;COUNTA(('Mai13'!B$1:B7)+1),VLOOKUP(SMALL('Mai13'!B:B,COUNTA(B$1:B9)+1),'Mai13'!B:O,14,0),"")</f>
        <v>0.58333333333333337</v>
      </c>
      <c r="D35" s="80">
        <f>IF(COUNT('Mai13'!B:B)&gt;COUNTA(('Mai13'!B$1:B7)+1),VLOOKUP(SMALL('Mai13'!B:B,COUNTA(B$1:B9)+1),'Mai13'!B:P,15,0),"")</f>
        <v>0.75</v>
      </c>
      <c r="E35" s="3">
        <f t="shared" si="1"/>
        <v>0.16666666666666663</v>
      </c>
    </row>
    <row r="36" spans="1:6" ht="15.75" x14ac:dyDescent="0.25">
      <c r="B36" s="79">
        <f>IF(COUNT('Mai13'!B:B)&gt;COUNTA(('Mai13'!B$1:B8)+1),VLOOKUP(SMALL('Mai13'!B:B,COUNTA(B$1:B10)+1),'Mai13'!B:D,3,0),"")</f>
        <v>41410</v>
      </c>
      <c r="C36" s="81">
        <f>IF(COUNT('Mai13'!B:B)&gt;COUNTA(('Mai13'!B$1:B8)+1),VLOOKUP(SMALL('Mai13'!B:B,COUNTA(B$1:B10)+1),'Mai13'!B:O,14,0),"")</f>
        <v>0.58333333333333337</v>
      </c>
      <c r="D36" s="80">
        <f>IF(COUNT('Mai13'!B:B)&gt;COUNTA(('Mai13'!B$1:B8)+1),VLOOKUP(SMALL('Mai13'!B:B,COUNTA(B$1:B10)+1),'Mai13'!B:P,15,0),"")</f>
        <v>0.66666666666666663</v>
      </c>
      <c r="E36" s="3">
        <f t="shared" si="1"/>
        <v>8.3333333333333259E-2</v>
      </c>
    </row>
    <row r="37" spans="1:6" ht="15.75" x14ac:dyDescent="0.25">
      <c r="B37" s="79">
        <f>IF(COUNT('Mai13'!B:B)&gt;COUNTA(('Mai13'!B$1:B9)+1),VLOOKUP(SMALL('Mai13'!B:B,COUNTA(B$1:B11)+1),'Mai13'!B:D,3,0),"")</f>
        <v>41417</v>
      </c>
      <c r="C37" s="81">
        <f>IF(COUNT('Mai13'!B:B)&gt;COUNTA(('Mai13'!B$1:B9)+1),VLOOKUP(SMALL('Mai13'!B:B,COUNTA(B$1:B11)+1),'Mai13'!B:O,14,0),"")</f>
        <v>0.58333333333333337</v>
      </c>
      <c r="D37" s="80">
        <f>IF(COUNT('Mai13'!B:B)&gt;COUNTA(('Mai13'!B$1:B9)+1),VLOOKUP(SMALL('Mai13'!B:B,COUNTA(B$1:B11)+1),'Mai13'!B:P,15,0),"")</f>
        <v>0.66666666666666663</v>
      </c>
      <c r="E37" s="3">
        <f t="shared" si="1"/>
        <v>8.3333333333333259E-2</v>
      </c>
    </row>
    <row r="38" spans="1:6" ht="15.75" x14ac:dyDescent="0.25">
      <c r="B38" s="79">
        <f>IF(COUNT('Mai13'!B:B)&gt;COUNTA(('Mai13'!B$1:B10)+1),VLOOKUP(SMALL('Mai13'!B:B,COUNTA(B$1:B12)+1),'Mai13'!B:D,3,0),"")</f>
        <v>41421</v>
      </c>
      <c r="C38" s="81">
        <f>IF(COUNT('Mai13'!B:B)&gt;COUNTA(('Mai13'!B$1:B10)+1),VLOOKUP(SMALL('Mai13'!B:B,COUNTA(B$1:B12)+1),'Mai13'!B:O,14,0),"")</f>
        <v>0.58333333333333337</v>
      </c>
      <c r="D38" s="80">
        <f>IF(COUNT('Mai13'!B:B)&gt;COUNTA(('Mai13'!B$1:B10)+1),VLOOKUP(SMALL('Mai13'!B:B,COUNTA(B$1:B12)+1),'Mai13'!B:P,15,0),"")</f>
        <v>0.75</v>
      </c>
      <c r="E38" s="3">
        <f t="shared" si="1"/>
        <v>0.16666666666666663</v>
      </c>
    </row>
    <row r="39" spans="1:6" ht="15.75" x14ac:dyDescent="0.25">
      <c r="B39" s="79">
        <f>IF(COUNT('Mai13'!B:B)&gt;COUNTA(('Mai13'!B$1:B11)+1),VLOOKUP(SMALL('Mai13'!B:B,COUNTA(B$1:B13)+1),'Mai13'!B:D,3,0),"")</f>
        <v>41424</v>
      </c>
      <c r="C39" s="81">
        <f>IF(COUNT('Mai13'!B:B)&gt;COUNTA(('Mai13'!B$1:B11)+1),VLOOKUP(SMALL('Mai13'!B:B,COUNTA(B$1:B13)+1),'Mai13'!B:O,14,0),"")</f>
        <v>0.58333333333333337</v>
      </c>
      <c r="D39" s="80">
        <f>IF(COUNT('Mai13'!B:B)&gt;COUNTA(('Mai13'!B$1:B11)+1),VLOOKUP(SMALL('Mai13'!B:B,COUNTA(B$1:B13)+1),'Mai13'!B:P,15,0),"")</f>
        <v>0.66666666666666663</v>
      </c>
      <c r="E39" s="3">
        <f t="shared" si="1"/>
        <v>8.3333333333333259E-2</v>
      </c>
    </row>
    <row r="40" spans="1:6" x14ac:dyDescent="0.25">
      <c r="A40" s="69" t="str">
        <f>IF(COUNT('Mai13'!B:B)&gt;COUNTA('Mai13'!B$1:B19),VLOOKUP(SMALL('Mai13'!B:B,COUNTA(B$1:B16)+1),'Mai13'!B:D,3,0),"")</f>
        <v/>
      </c>
      <c r="B40" s="72" t="str">
        <f>IF(COUNT('Mai13'!B:B)&gt;COUNTA('Mai13'!B$1:B19),VLOOKUP(SMALL('Mai13'!B:B,COUNTA(B$1:B16)+1),'Mai13'!B:O,14,0),"")</f>
        <v/>
      </c>
      <c r="C40" s="64" t="str">
        <f>IF(COUNT('Mai13'!B:B)&gt;COUNTA('Mai13'!B$1:B19),VLOOKUP(SMALL('Mai13'!B:B,COUNTA(B$1:B16)+1),'Mai13'!B:P,15,0),"")</f>
        <v/>
      </c>
      <c r="D40" s="35"/>
    </row>
    <row r="41" spans="1:6" ht="17.25" x14ac:dyDescent="0.25">
      <c r="A41" s="69" t="str">
        <f>IF(COUNT('Mai13'!B:B)&gt;COUNTA('Mai13'!B$1:B20),VLOOKUP(SMALL('Mai13'!B:B,COUNTA(B$1:B16)+1),'Mai13'!B:D,3,0),"")</f>
        <v/>
      </c>
      <c r="B41" s="72" t="str">
        <f>IF(COUNT('Mai13'!B:B)&gt;COUNTA('Mai13'!B$1:B20),VLOOKUP(SMALL('Mai13'!B:B,COUNTA(B$1:B16)+1),'Mai13'!B:O,14,0),"")</f>
        <v/>
      </c>
      <c r="D41" s="161" t="s">
        <v>19</v>
      </c>
      <c r="E41" s="161">
        <f>SUM(E33:E39)</f>
        <v>0.83333333333333293</v>
      </c>
    </row>
    <row r="42" spans="1:6" x14ac:dyDescent="0.25">
      <c r="A42" s="69" t="str">
        <f>IF(COUNT('Mai13'!B:B)&gt;COUNTA('Mai13'!B$1:B21),VLOOKUP(SMALL('Mai13'!B:B,COUNTA(B$1:B16)+1),'Mai13'!B:D,3,0),"")</f>
        <v/>
      </c>
      <c r="B42" s="72" t="str">
        <f>IF(COUNT('Mai13'!B:B)&gt;COUNTA('Mai13'!B$1:B21),VLOOKUP(SMALL('Mai13'!B:B,COUNTA(B$1:B16)+1),'Mai13'!B:O,14,0),"")</f>
        <v/>
      </c>
    </row>
    <row r="43" spans="1:6" s="35" customFormat="1" x14ac:dyDescent="0.25">
      <c r="A43" s="69"/>
      <c r="B43" s="72"/>
    </row>
    <row r="44" spans="1:6" s="35" customFormat="1" x14ac:dyDescent="0.25">
      <c r="B44" s="69" t="s">
        <v>21</v>
      </c>
      <c r="D44" s="73" t="s">
        <v>20</v>
      </c>
    </row>
    <row r="45" spans="1:6" s="35" customFormat="1" x14ac:dyDescent="0.25">
      <c r="A45" s="69"/>
      <c r="B45" s="72"/>
    </row>
    <row r="46" spans="1:6" s="35" customFormat="1" x14ac:dyDescent="0.25">
      <c r="A46" s="69"/>
      <c r="B46" s="72"/>
    </row>
    <row r="47" spans="1:6" x14ac:dyDescent="0.25">
      <c r="A47" s="69" t="str">
        <f>IF(COUNT('Mai13'!B:B)&gt;COUNTA('Mai13'!B$1:B22),VLOOKUP(SMALL('Mai13'!B:B,COUNTA(B$1:B16)+1),'Mai13'!B:D,3,0),"")</f>
        <v/>
      </c>
      <c r="B47" s="72" t="str">
        <f>IF(COUNT('Mai13'!B:B)&gt;COUNTA('Mai13'!B$1:B22),VLOOKUP(SMALL('Mai13'!B:B,COUNTA(B$1:B16)+1),'Mai13'!B:O,14,0),"")</f>
        <v/>
      </c>
    </row>
    <row r="48" spans="1:6" ht="24.75" x14ac:dyDescent="0.5">
      <c r="D48" s="157" t="s">
        <v>22</v>
      </c>
      <c r="E48" s="157"/>
      <c r="F48" s="157"/>
    </row>
    <row r="49" spans="1:6" ht="18.75" x14ac:dyDescent="0.3">
      <c r="A49" s="69" t="str">
        <f>IF(COUNT('Mai13'!B:B)&gt;COUNTA('Mai13'!B$1:B44),VLOOKUP(SMALL('Mai13'!B:B,COUNTA(B$1:B24)+1),'Mai13'!B:D,3,0),"")</f>
        <v/>
      </c>
      <c r="B49" s="72" t="str">
        <f>IF(COUNT('Mai13'!B:B)&gt;COUNTA('Mai13'!B$1:B44),VLOOKUP(SMALL('Mai13'!B:B,COUNTA(B$1:B24)+1),'Mai13'!B:O,14,0),"")</f>
        <v/>
      </c>
      <c r="D49" s="163">
        <f>'Mai13'!D1</f>
        <v>41395</v>
      </c>
      <c r="E49" s="163"/>
      <c r="F49" s="163"/>
    </row>
    <row r="50" spans="1:6" s="35" customFormat="1" x14ac:dyDescent="0.25">
      <c r="A50" s="69"/>
      <c r="B50" s="72"/>
    </row>
    <row r="51" spans="1:6" ht="17.25" x14ac:dyDescent="0.25">
      <c r="A51" s="69" t="str">
        <f>IF(COUNT('Mai13'!B:B)&gt;COUNTA('Mai13'!B$1:B48),VLOOKUP(SMALL('Mai13'!B:B,COUNTA(B$1:B27)+1),'Mai13'!B:D,3,0),"")</f>
        <v/>
      </c>
      <c r="B51" s="72" t="str">
        <f>IF(COUNT('Mai13'!B:B)&gt;COUNTA('Mai13'!B$1:B48),VLOOKUP(SMALL('Mai13'!B:B,COUNTA(B$1:B27)+1),'Mai13'!B:O,14,0),"")</f>
        <v/>
      </c>
      <c r="D51" s="164" t="str">
        <f>IF('Mai13'!R56="","",'Mai13'!R3)</f>
        <v>Mme De Vilelle</v>
      </c>
      <c r="E51" s="164"/>
      <c r="F51" s="164"/>
    </row>
    <row r="52" spans="1:6" x14ac:dyDescent="0.25">
      <c r="B52" s="72" t="str">
        <f>IF(COUNT('Mai13'!B:B)&gt;COUNTA('Mai13'!B$1:B49),VLOOKUP(SMALL('Mai13'!B:B,COUNTA(B$1:B27)+1),'Mai13'!B:O,14,0),"")</f>
        <v/>
      </c>
    </row>
    <row r="53" spans="1:6" x14ac:dyDescent="0.25">
      <c r="A53" s="69" t="str">
        <f>IF(COUNT('Mai13'!B:B)&gt;COUNTA('Mai13'!B$1:B50),VLOOKUP(SMALL('Mai13'!B:B,COUNTA(B$1:B27)+1),'Mai13'!B:D,3,0),"")</f>
        <v/>
      </c>
      <c r="B53" s="72" t="str">
        <f>IF(COUNT('Mai13'!B:B)&gt;COUNTA('Mai13'!B$1:B50),VLOOKUP(SMALL('Mai13'!B:B,COUNTA(B$1:B27)+1),'Mai13'!B:O,14,0),"")</f>
        <v/>
      </c>
    </row>
    <row r="54" spans="1:6" x14ac:dyDescent="0.25">
      <c r="A54" s="69" t="str">
        <f>IF(COUNT('Mai13'!B:B)&gt;COUNTA('Mai13'!B$1:B51),VLOOKUP(SMALL('Mai13'!B:B,COUNTA(B$1:B28)+1),'Mai13'!B:D,3,0),"")</f>
        <v/>
      </c>
      <c r="B54" s="72" t="str">
        <f>IF(COUNT('Mai13'!B:B)&gt;COUNTA('Mai13'!B$1:B51),VLOOKUP(SMALL('Mai13'!B:B,COUNTA(B$1:B28)+1),'Mai13'!B:O,14,0),"")</f>
        <v/>
      </c>
    </row>
    <row r="55" spans="1:6" x14ac:dyDescent="0.25">
      <c r="A55" s="69" t="str">
        <f>IF(COUNT('Mai13'!B:B)&gt;COUNTA('Mai13'!B$1:B52),VLOOKUP(SMALL('Mai13'!B:B,COUNTA(B$1:B29)+1),'Mai13'!B:D,3,0),"")</f>
        <v/>
      </c>
      <c r="B55" s="72" t="str">
        <f>IF(COUNT('Mai13'!B:B)&gt;COUNTA('Mai13'!B$1:B52),VLOOKUP(SMALL('Mai13'!B:B,COUNTA(B$1:B29)+1),'Mai13'!B:O,14,0),"")</f>
        <v/>
      </c>
    </row>
    <row r="56" spans="1:6" s="74" customFormat="1" ht="17.25" x14ac:dyDescent="0.3">
      <c r="B56" s="158" t="s">
        <v>16</v>
      </c>
      <c r="C56" s="159" t="s">
        <v>17</v>
      </c>
      <c r="D56" s="159" t="s">
        <v>18</v>
      </c>
      <c r="E56" s="159" t="s">
        <v>5</v>
      </c>
    </row>
    <row r="57" spans="1:6" ht="15.75" x14ac:dyDescent="0.25">
      <c r="B57" s="79">
        <f>IF(COUNT('Mai13'!C:C)&gt;COUNTA(('Mai13'!C$1:C10)+2),VLOOKUP(SMALL('Mai13'!C:C,COUNTA(C$1:C7)+1),'Mai13'!C:D,2,0),"")</f>
        <v>41416</v>
      </c>
      <c r="C57" s="81">
        <f>IF(COUNT('Mai13'!C:C)&gt;COUNTA(('Mai13'!C$1:C10)+2),VLOOKUP(SMALL('Mai13'!C:C,COUNTA(C$1:C7)+1),'Mai13'!C:R,16,0),"")</f>
        <v>0.58333333333333337</v>
      </c>
      <c r="D57" s="81">
        <f>IF(COUNT('Mai13'!C:C)&gt;COUNTA(('Mai13'!C$1:C10)+2),VLOOKUP(SMALL('Mai13'!C:C,COUNTA(C$1:C7)+1),'Mai13'!C:S,17,0),"")</f>
        <v>0.75</v>
      </c>
      <c r="E57" s="3">
        <f>IF(C57=0,"",MOD(D57,C57))</f>
        <v>0.16666666666666663</v>
      </c>
    </row>
    <row r="58" spans="1:6" ht="15.75" x14ac:dyDescent="0.25">
      <c r="B58" s="79">
        <f>IF(COUNT('Mai13'!C:C)&gt;COUNTA(('Mai13'!C$1:C11)+2),VLOOKUP(SMALL('Mai13'!C:C,COUNTA(C$1:C8)+1),'Mai13'!C:D,2,0),"")</f>
        <v>41418</v>
      </c>
      <c r="C58" s="81">
        <f>IF(COUNT('Mai13'!C:C)&gt;COUNTA(('Mai13'!C$1:C11)+2),VLOOKUP(SMALL('Mai13'!C:C,COUNTA(C$1:C8)+1),'Mai13'!C:R,16,0),"")</f>
        <v>0.66666666666666663</v>
      </c>
      <c r="D58" s="81">
        <f>IF(COUNT('Mai13'!C:C)&gt;COUNTA(('Mai13'!C$1:C11)+2),VLOOKUP(SMALL('Mai13'!C:C,COUNTA(C$1:C8)+1),'Mai13'!C:S,17,0),"")</f>
        <v>0.75</v>
      </c>
      <c r="E58" s="3">
        <f>IF(C58=0,"",MOD(D58,C58))</f>
        <v>8.333333333333337E-2</v>
      </c>
    </row>
    <row r="59" spans="1:6" ht="15.75" x14ac:dyDescent="0.25">
      <c r="B59" s="79">
        <f>IF(COUNT('Mai13'!C:C)&gt;COUNTA(('Mai13'!C$1:C12)+2),VLOOKUP(SMALL('Mai13'!C:C,COUNTA(C$1:C9)+1),'Mai13'!C:D,2,0),"")</f>
        <v>41421</v>
      </c>
      <c r="C59" s="81">
        <f>IF(COUNT('Mai13'!C:C)&gt;COUNTA(('Mai13'!C$1:C12)+2),VLOOKUP(SMALL('Mai13'!C:C,COUNTA(C$1:C9)+1),'Mai13'!C:R,16,0),"")</f>
        <v>0.39583333333333331</v>
      </c>
      <c r="D59" s="81">
        <f>IF(COUNT('Mai13'!C:C)&gt;COUNTA(('Mai13'!C$1:C12)+2),VLOOKUP(SMALL('Mai13'!C:C,COUNTA(C$1:C9)+1),'Mai13'!C:S,17,0),"")</f>
        <v>0.47916666666666669</v>
      </c>
      <c r="E59" s="3">
        <f>IF(C59=0,"",MOD(D59,C59))</f>
        <v>8.333333333333337E-2</v>
      </c>
    </row>
    <row r="60" spans="1:6" ht="15.75" x14ac:dyDescent="0.25">
      <c r="B60" s="79">
        <f>IF(COUNT('Mai13'!C:C)&gt;COUNTA(('Mai13'!C$1:C13)+2),VLOOKUP(SMALL('Mai13'!C:C,COUNTA(C$1:C10)+1),'Mai13'!C:D,2,0),"")</f>
        <v>41422</v>
      </c>
      <c r="C60" s="81">
        <f>IF(COUNT('Mai13'!C:C)&gt;COUNTA(('Mai13'!C$1:C13)+2),VLOOKUP(SMALL('Mai13'!C:C,COUNTA(C$1:C10)+1),'Mai13'!C:R,16,0),"")</f>
        <v>0.39583333333333331</v>
      </c>
      <c r="D60" s="81">
        <f>IF(COUNT('Mai13'!C:C)&gt;COUNTA(('Mai13'!C$1:C13)+2),VLOOKUP(SMALL('Mai13'!C:C,COUNTA(C$1:C10)+1),'Mai13'!C:S,17,0),"")</f>
        <v>0.47916666666666669</v>
      </c>
      <c r="E60" s="3">
        <f>IF(C60=0,"",MOD(D60,C60))</f>
        <v>8.333333333333337E-2</v>
      </c>
    </row>
    <row r="61" spans="1:6" ht="15.75" x14ac:dyDescent="0.25">
      <c r="B61" s="79">
        <f>IF(COUNT('Mai13'!C:C)&gt;COUNTA(('Mai13'!C$1:C14)+2),VLOOKUP(SMALL('Mai13'!C:C,COUNTA(C$1:C11)+1),'Mai13'!C:D,2,0),"")</f>
        <v>41423</v>
      </c>
      <c r="C61" s="81">
        <f>IF(COUNT('Mai13'!C:C)&gt;COUNTA(('Mai13'!C$1:C14)+2),VLOOKUP(SMALL('Mai13'!C:C,COUNTA(C$1:C11)+1),'Mai13'!C:R,16,0),"")</f>
        <v>0.39583333333333331</v>
      </c>
      <c r="D61" s="81">
        <f>IF(COUNT('Mai13'!C:C)&gt;COUNTA(('Mai13'!C$1:C14)+2),VLOOKUP(SMALL('Mai13'!C:C,COUNTA(C$1:C11)+1),'Mai13'!C:S,17,0),"")</f>
        <v>0.47916666666666669</v>
      </c>
      <c r="E61" s="3">
        <f>IF(C61=0,"",MOD(D61,C61))</f>
        <v>8.333333333333337E-2</v>
      </c>
    </row>
    <row r="62" spans="1:6" x14ac:dyDescent="0.25">
      <c r="B62" s="69" t="str">
        <f>IF(COUNT('Mai13'!C:C)&gt;COUNTA('Mai13'!C$1:C21),VLOOKUP(SMALL('Mai13'!C:C,COUNTA(C$1:C18)+1),'Mai13'!C:D,2,0),"")</f>
        <v/>
      </c>
      <c r="C62" s="72" t="str">
        <f>IF(COUNT('Mai13'!C:C)&gt;COUNTA('Mai13'!C$1:C30),VLOOKUP(SMALL('Mai13'!C:C,COUNTA(C$1:C27)+1),'Mai13'!C:R,15,0),"")</f>
        <v/>
      </c>
    </row>
    <row r="63" spans="1:6" ht="17.25" x14ac:dyDescent="0.25">
      <c r="B63" s="69" t="str">
        <f>IF(COUNT('Mai13'!C:C)&gt;COUNTA('Mai13'!C$1:C22),VLOOKUP(SMALL('Mai13'!C:C,COUNTA(C$1:C19)+1),'Mai13'!C:D,2,0),"")</f>
        <v/>
      </c>
      <c r="D63" s="158" t="s">
        <v>19</v>
      </c>
      <c r="E63" s="162">
        <f>SUM(E57:E61)</f>
        <v>0.50000000000000011</v>
      </c>
    </row>
    <row r="64" spans="1:6" s="35" customFormat="1" ht="15.75" x14ac:dyDescent="0.25">
      <c r="A64" s="69"/>
      <c r="C64" s="75"/>
      <c r="D64" s="78"/>
    </row>
    <row r="65" spans="1:4" x14ac:dyDescent="0.25">
      <c r="A65" s="69" t="str">
        <f>IF(COUNT('Mai13'!C:C)&gt;COUNTA('Mai13'!C$1:C23),VLOOKUP(SMALL('Mai13'!C:C,COUNTA(C$1:C21)+1),'Mai13'!C:D,2,0),"")</f>
        <v/>
      </c>
    </row>
    <row r="66" spans="1:4" x14ac:dyDescent="0.25">
      <c r="B66" s="69" t="s">
        <v>21</v>
      </c>
      <c r="D66" s="73" t="s">
        <v>20</v>
      </c>
    </row>
    <row r="67" spans="1:4" x14ac:dyDescent="0.25">
      <c r="A67" s="69"/>
    </row>
    <row r="68" spans="1:4" x14ac:dyDescent="0.25">
      <c r="A68" s="69"/>
    </row>
    <row r="69" spans="1:4" x14ac:dyDescent="0.25">
      <c r="A69" s="69"/>
    </row>
    <row r="70" spans="1:4" x14ac:dyDescent="0.25">
      <c r="A70" s="69"/>
    </row>
    <row r="71" spans="1:4" x14ac:dyDescent="0.25">
      <c r="A71" s="69"/>
    </row>
    <row r="72" spans="1:4" x14ac:dyDescent="0.25">
      <c r="A72" s="69"/>
    </row>
    <row r="73" spans="1:4" x14ac:dyDescent="0.25">
      <c r="A73" s="69"/>
    </row>
    <row r="74" spans="1:4" x14ac:dyDescent="0.25">
      <c r="A74" s="69"/>
    </row>
    <row r="75" spans="1:4" x14ac:dyDescent="0.25">
      <c r="A75" s="69"/>
    </row>
    <row r="76" spans="1:4" x14ac:dyDescent="0.25">
      <c r="A76" s="69"/>
    </row>
    <row r="77" spans="1:4" x14ac:dyDescent="0.25">
      <c r="A77" s="69"/>
    </row>
    <row r="78" spans="1:4" x14ac:dyDescent="0.25">
      <c r="A78" s="69"/>
    </row>
    <row r="79" spans="1:4" x14ac:dyDescent="0.25">
      <c r="A79" s="69"/>
    </row>
    <row r="80" spans="1:4" x14ac:dyDescent="0.25">
      <c r="A80" s="69"/>
    </row>
    <row r="81" spans="1:1" x14ac:dyDescent="0.25">
      <c r="A81" s="69"/>
    </row>
    <row r="82" spans="1:1" x14ac:dyDescent="0.25">
      <c r="A82" s="69"/>
    </row>
    <row r="83" spans="1:1" x14ac:dyDescent="0.25">
      <c r="A83" s="69"/>
    </row>
    <row r="84" spans="1:1" x14ac:dyDescent="0.25">
      <c r="A84" s="69"/>
    </row>
    <row r="85" spans="1:1" x14ac:dyDescent="0.25">
      <c r="A85" s="69"/>
    </row>
    <row r="86" spans="1:1" x14ac:dyDescent="0.25">
      <c r="A86" s="69"/>
    </row>
    <row r="87" spans="1:1" x14ac:dyDescent="0.25">
      <c r="A87" s="69"/>
    </row>
    <row r="88" spans="1:1" x14ac:dyDescent="0.25">
      <c r="A88" s="69"/>
    </row>
    <row r="89" spans="1:1" x14ac:dyDescent="0.25">
      <c r="A89" s="69"/>
    </row>
    <row r="90" spans="1:1" x14ac:dyDescent="0.25">
      <c r="A90" s="69"/>
    </row>
    <row r="91" spans="1:1" x14ac:dyDescent="0.25">
      <c r="A91" s="69"/>
    </row>
    <row r="92" spans="1:1" x14ac:dyDescent="0.25">
      <c r="A92" s="69"/>
    </row>
    <row r="93" spans="1:1" x14ac:dyDescent="0.25">
      <c r="A93" s="69"/>
    </row>
    <row r="94" spans="1:1" x14ac:dyDescent="0.25">
      <c r="A94" s="69"/>
    </row>
    <row r="95" spans="1:1" x14ac:dyDescent="0.25">
      <c r="A95" s="69"/>
    </row>
    <row r="96" spans="1:1" x14ac:dyDescent="0.25">
      <c r="A96" s="69"/>
    </row>
    <row r="97" spans="1:1" x14ac:dyDescent="0.25">
      <c r="A97" s="69"/>
    </row>
    <row r="98" spans="1:1" x14ac:dyDescent="0.25">
      <c r="A98" s="69"/>
    </row>
    <row r="99" spans="1:1" x14ac:dyDescent="0.25">
      <c r="A99" s="69"/>
    </row>
    <row r="100" spans="1:1" x14ac:dyDescent="0.25">
      <c r="A100" s="69"/>
    </row>
    <row r="101" spans="1:1" x14ac:dyDescent="0.25">
      <c r="A101" s="69"/>
    </row>
    <row r="102" spans="1:1" x14ac:dyDescent="0.25">
      <c r="A102" s="69"/>
    </row>
    <row r="103" spans="1:1" x14ac:dyDescent="0.25">
      <c r="A103" s="69"/>
    </row>
    <row r="104" spans="1:1" x14ac:dyDescent="0.25">
      <c r="A104" s="69"/>
    </row>
    <row r="105" spans="1:1" x14ac:dyDescent="0.25">
      <c r="A105" s="69"/>
    </row>
    <row r="106" spans="1:1" x14ac:dyDescent="0.25">
      <c r="A106" s="69"/>
    </row>
    <row r="107" spans="1:1" x14ac:dyDescent="0.25">
      <c r="A107" s="69"/>
    </row>
    <row r="108" spans="1:1" x14ac:dyDescent="0.25">
      <c r="A108" s="69"/>
    </row>
    <row r="109" spans="1:1" x14ac:dyDescent="0.25">
      <c r="A109" s="69"/>
    </row>
    <row r="110" spans="1:1" x14ac:dyDescent="0.25">
      <c r="A110" s="69"/>
    </row>
    <row r="111" spans="1:1" x14ac:dyDescent="0.25">
      <c r="A111" s="69"/>
    </row>
    <row r="112" spans="1:1" x14ac:dyDescent="0.25">
      <c r="A112" s="69"/>
    </row>
    <row r="113" spans="1:1" x14ac:dyDescent="0.25">
      <c r="A113" s="69"/>
    </row>
    <row r="114" spans="1:1" x14ac:dyDescent="0.25">
      <c r="A114" s="69"/>
    </row>
    <row r="115" spans="1:1" x14ac:dyDescent="0.25">
      <c r="A115" s="69"/>
    </row>
    <row r="116" spans="1:1" x14ac:dyDescent="0.25">
      <c r="A116" s="69"/>
    </row>
    <row r="117" spans="1:1" x14ac:dyDescent="0.25">
      <c r="A117" s="69"/>
    </row>
    <row r="118" spans="1:1" x14ac:dyDescent="0.25">
      <c r="A118" s="69"/>
    </row>
    <row r="119" spans="1:1" x14ac:dyDescent="0.25">
      <c r="A119" s="69"/>
    </row>
    <row r="120" spans="1:1" x14ac:dyDescent="0.25">
      <c r="A120" s="69"/>
    </row>
    <row r="121" spans="1:1" x14ac:dyDescent="0.25">
      <c r="A121" s="69"/>
    </row>
    <row r="122" spans="1:1" x14ac:dyDescent="0.25">
      <c r="A122" s="69"/>
    </row>
    <row r="123" spans="1:1" x14ac:dyDescent="0.25">
      <c r="A123" s="69"/>
    </row>
    <row r="124" spans="1:1" x14ac:dyDescent="0.25">
      <c r="A124" s="69"/>
    </row>
    <row r="125" spans="1:1" x14ac:dyDescent="0.25">
      <c r="A125" s="69"/>
    </row>
    <row r="126" spans="1:1" x14ac:dyDescent="0.25">
      <c r="A126" s="69"/>
    </row>
    <row r="127" spans="1:1" x14ac:dyDescent="0.25">
      <c r="A127" s="69"/>
    </row>
    <row r="128" spans="1:1" x14ac:dyDescent="0.25">
      <c r="A128" s="69"/>
    </row>
    <row r="129" spans="1:1" x14ac:dyDescent="0.25">
      <c r="A129" s="69"/>
    </row>
    <row r="130" spans="1:1" x14ac:dyDescent="0.25">
      <c r="A130" s="69"/>
    </row>
    <row r="131" spans="1:1" x14ac:dyDescent="0.25">
      <c r="A131" s="69"/>
    </row>
    <row r="132" spans="1:1" x14ac:dyDescent="0.25">
      <c r="A132" s="69"/>
    </row>
    <row r="133" spans="1:1" x14ac:dyDescent="0.25">
      <c r="A133" s="69"/>
    </row>
    <row r="134" spans="1:1" x14ac:dyDescent="0.25">
      <c r="A134" s="69"/>
    </row>
    <row r="135" spans="1:1" x14ac:dyDescent="0.25">
      <c r="A135" s="69"/>
    </row>
    <row r="136" spans="1:1" x14ac:dyDescent="0.25">
      <c r="A136" s="69"/>
    </row>
    <row r="137" spans="1:1" x14ac:dyDescent="0.25">
      <c r="A137" s="69"/>
    </row>
    <row r="138" spans="1:1" x14ac:dyDescent="0.25">
      <c r="A138" s="69"/>
    </row>
    <row r="139" spans="1:1" x14ac:dyDescent="0.25">
      <c r="A139" s="69"/>
    </row>
    <row r="140" spans="1:1" x14ac:dyDescent="0.25">
      <c r="A140" s="69"/>
    </row>
    <row r="141" spans="1:1" x14ac:dyDescent="0.25">
      <c r="A141" s="69"/>
    </row>
    <row r="142" spans="1:1" x14ac:dyDescent="0.25">
      <c r="A142" s="69"/>
    </row>
    <row r="143" spans="1:1" x14ac:dyDescent="0.25">
      <c r="A143" s="69"/>
    </row>
    <row r="144" spans="1:1" x14ac:dyDescent="0.25">
      <c r="A144" s="69"/>
    </row>
    <row r="145" spans="1:1" x14ac:dyDescent="0.25">
      <c r="A145" s="69"/>
    </row>
    <row r="146" spans="1:1" x14ac:dyDescent="0.25">
      <c r="A146" s="69"/>
    </row>
    <row r="147" spans="1:1" x14ac:dyDescent="0.25">
      <c r="A147" s="69"/>
    </row>
    <row r="148" spans="1:1" x14ac:dyDescent="0.25">
      <c r="A148" s="69"/>
    </row>
    <row r="149" spans="1:1" x14ac:dyDescent="0.25">
      <c r="A149" s="69"/>
    </row>
    <row r="150" spans="1:1" x14ac:dyDescent="0.25">
      <c r="A150" s="69"/>
    </row>
    <row r="151" spans="1:1" x14ac:dyDescent="0.25">
      <c r="A151" s="69"/>
    </row>
    <row r="152" spans="1:1" x14ac:dyDescent="0.25">
      <c r="A152" s="69"/>
    </row>
    <row r="153" spans="1:1" x14ac:dyDescent="0.25">
      <c r="A153" s="69"/>
    </row>
    <row r="154" spans="1:1" x14ac:dyDescent="0.25">
      <c r="A154" s="69"/>
    </row>
    <row r="155" spans="1:1" x14ac:dyDescent="0.25">
      <c r="A155" s="69"/>
    </row>
    <row r="156" spans="1:1" x14ac:dyDescent="0.25">
      <c r="A156" s="69"/>
    </row>
    <row r="157" spans="1:1" x14ac:dyDescent="0.25">
      <c r="A157" s="69"/>
    </row>
    <row r="158" spans="1:1" x14ac:dyDescent="0.25">
      <c r="A158" s="69"/>
    </row>
    <row r="159" spans="1:1" x14ac:dyDescent="0.25">
      <c r="A159" s="69"/>
    </row>
    <row r="160" spans="1:1" x14ac:dyDescent="0.25">
      <c r="A160" s="69"/>
    </row>
    <row r="161" spans="1:1" x14ac:dyDescent="0.25">
      <c r="A161" s="69"/>
    </row>
    <row r="162" spans="1:1" x14ac:dyDescent="0.25">
      <c r="A162" s="69"/>
    </row>
    <row r="163" spans="1:1" x14ac:dyDescent="0.25">
      <c r="A163" s="69"/>
    </row>
    <row r="164" spans="1:1" x14ac:dyDescent="0.25">
      <c r="A164" s="69"/>
    </row>
    <row r="165" spans="1:1" x14ac:dyDescent="0.25">
      <c r="A165" s="69"/>
    </row>
    <row r="166" spans="1:1" x14ac:dyDescent="0.25">
      <c r="A166" s="69"/>
    </row>
    <row r="167" spans="1:1" x14ac:dyDescent="0.25">
      <c r="A167" s="69"/>
    </row>
    <row r="168" spans="1:1" x14ac:dyDescent="0.25">
      <c r="A168" s="69"/>
    </row>
    <row r="169" spans="1:1" x14ac:dyDescent="0.25">
      <c r="A169" s="69"/>
    </row>
    <row r="170" spans="1:1" x14ac:dyDescent="0.25">
      <c r="A170" s="69"/>
    </row>
    <row r="171" spans="1:1" x14ac:dyDescent="0.25">
      <c r="A171" s="69"/>
    </row>
    <row r="172" spans="1:1" x14ac:dyDescent="0.25">
      <c r="A172" s="69"/>
    </row>
    <row r="173" spans="1:1" x14ac:dyDescent="0.25">
      <c r="A173" s="69"/>
    </row>
    <row r="174" spans="1:1" x14ac:dyDescent="0.25">
      <c r="A174" s="69"/>
    </row>
    <row r="175" spans="1:1" x14ac:dyDescent="0.25">
      <c r="A175" s="69"/>
    </row>
    <row r="176" spans="1:1" x14ac:dyDescent="0.25">
      <c r="A176" s="69"/>
    </row>
    <row r="177" spans="1:1" x14ac:dyDescent="0.25">
      <c r="A177" s="69"/>
    </row>
    <row r="178" spans="1:1" x14ac:dyDescent="0.25">
      <c r="A178" s="69"/>
    </row>
    <row r="179" spans="1:1" x14ac:dyDescent="0.25">
      <c r="A179" s="69"/>
    </row>
    <row r="180" spans="1:1" x14ac:dyDescent="0.25">
      <c r="A180" s="69"/>
    </row>
    <row r="181" spans="1:1" x14ac:dyDescent="0.25">
      <c r="A181" s="69"/>
    </row>
    <row r="182" spans="1:1" x14ac:dyDescent="0.25">
      <c r="A182" s="69"/>
    </row>
    <row r="183" spans="1:1" x14ac:dyDescent="0.25">
      <c r="A183" s="69"/>
    </row>
    <row r="184" spans="1:1" x14ac:dyDescent="0.25">
      <c r="A184" s="69"/>
    </row>
    <row r="185" spans="1:1" x14ac:dyDescent="0.25">
      <c r="A185" s="69"/>
    </row>
    <row r="186" spans="1:1" x14ac:dyDescent="0.25">
      <c r="A186" s="69"/>
    </row>
    <row r="187" spans="1:1" x14ac:dyDescent="0.25">
      <c r="A187" s="69"/>
    </row>
    <row r="188" spans="1:1" x14ac:dyDescent="0.25">
      <c r="A188" s="69"/>
    </row>
    <row r="189" spans="1:1" x14ac:dyDescent="0.25">
      <c r="A189" s="69"/>
    </row>
    <row r="190" spans="1:1" x14ac:dyDescent="0.25">
      <c r="A190" s="69"/>
    </row>
    <row r="191" spans="1:1" x14ac:dyDescent="0.25">
      <c r="A191" s="69"/>
    </row>
    <row r="192" spans="1:1" x14ac:dyDescent="0.25">
      <c r="A192" s="69"/>
    </row>
    <row r="193" spans="1:1" x14ac:dyDescent="0.25">
      <c r="A193" s="69"/>
    </row>
    <row r="194" spans="1:1" x14ac:dyDescent="0.25">
      <c r="A194" s="69"/>
    </row>
    <row r="195" spans="1:1" x14ac:dyDescent="0.25">
      <c r="A195" s="69"/>
    </row>
    <row r="196" spans="1:1" x14ac:dyDescent="0.25">
      <c r="A196" s="69"/>
    </row>
    <row r="197" spans="1:1" x14ac:dyDescent="0.25">
      <c r="A197" s="69"/>
    </row>
    <row r="198" spans="1:1" x14ac:dyDescent="0.25">
      <c r="A198" s="69"/>
    </row>
    <row r="199" spans="1:1" x14ac:dyDescent="0.25">
      <c r="A199" s="69"/>
    </row>
    <row r="200" spans="1:1" x14ac:dyDescent="0.25">
      <c r="A200" s="69"/>
    </row>
  </sheetData>
  <mergeCells count="9">
    <mergeCell ref="D49:F49"/>
    <mergeCell ref="D26:F26"/>
    <mergeCell ref="D51:F51"/>
    <mergeCell ref="D1:F1"/>
    <mergeCell ref="D25:F25"/>
    <mergeCell ref="D48:F48"/>
    <mergeCell ref="D4:F4"/>
    <mergeCell ref="D28:F28"/>
    <mergeCell ref="D2:F2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2</vt:i4>
      </vt:variant>
    </vt:vector>
  </HeadingPairs>
  <TitlesOfParts>
    <vt:vector size="11" baseType="lpstr">
      <vt:lpstr>Mars13</vt:lpstr>
      <vt:lpstr>Avril13</vt:lpstr>
      <vt:lpstr>Mai13</vt:lpstr>
      <vt:lpstr>Juin13</vt:lpstr>
      <vt:lpstr>Juillet13</vt:lpstr>
      <vt:lpstr>Août13</vt:lpstr>
      <vt:lpstr>Septembre13</vt:lpstr>
      <vt:lpstr>evolution CA</vt:lpstr>
      <vt:lpstr>Relevé</vt:lpstr>
      <vt:lpstr>Juillet13!Zone_d_impression</vt:lpstr>
      <vt:lpstr>'Mai13'!Zone_d_impression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Caro</dc:creator>
  <cp:lastModifiedBy>Julien Caro</cp:lastModifiedBy>
  <cp:lastPrinted>2013-05-29T20:37:45Z</cp:lastPrinted>
  <dcterms:created xsi:type="dcterms:W3CDTF">2013-03-14T20:50:41Z</dcterms:created>
  <dcterms:modified xsi:type="dcterms:W3CDTF">2013-05-29T21:14:51Z</dcterms:modified>
</cp:coreProperties>
</file>