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quelepage\Desktop\"/>
    </mc:Choice>
  </mc:AlternateContent>
  <bookViews>
    <workbookView xWindow="-180" yWindow="-60" windowWidth="15030" windowHeight="8310"/>
  </bookViews>
  <sheets>
    <sheet name="Feuille de temps spd" sheetId="1" r:id="rId1"/>
    <sheet name="ADRESSE AaZ" sheetId="2" r:id="rId2"/>
    <sheet name="No Dossier AaZ" sheetId="4" r:id="rId3"/>
    <sheet name="Nom Employer" sheetId="3" r:id="rId4"/>
    <sheet name="Description de Jobs" sheetId="5" r:id="rId5"/>
  </sheets>
  <definedNames>
    <definedName name="_xlnm._FilterDatabase" localSheetId="1" hidden="1">'ADRESSE AaZ'!$C$1:$C$49</definedName>
    <definedName name="_xlnm._FilterDatabase" localSheetId="4" hidden="1">'Description de Jobs'!$A$1:$A$20</definedName>
    <definedName name="_xlnm._FilterDatabase" localSheetId="2" hidden="1">'No Dossier AaZ'!$A$1:$A$49</definedName>
    <definedName name="Adresse">OFFSET('ADRESSE AaZ'!$C$2,,,COUNTA('ADRESSE AaZ'!$C:$C)-1)</definedName>
    <definedName name="DescriptionJoBs" comment="=DECALER('Description de Jobs'!$A$2;;;NBVAL('Description de Jobs'!$A:$A)-1)">OFFSET('Description de Jobs'!$A$2,,,COUNTA('Description de Jobs'!$A:$A)-1)</definedName>
    <definedName name="_xlnm.Print_Titles" localSheetId="0">'Feuille de temps spd'!$2:$6</definedName>
    <definedName name="Nodossier">OFFSET('No Dossier AaZ'!$A$2,,,COUNTA('No Dossier AaZ'!$A:$A)-1)</definedName>
    <definedName name="_xlnm.Print_Area" localSheetId="0">'Feuille de temps spd'!$C$2:$V$17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G5" i="1" l="1"/>
  <c r="F9" i="1" l="1"/>
  <c r="G24" i="1" l="1"/>
  <c r="N10" i="1" l="1"/>
  <c r="N13" i="1" l="1"/>
  <c r="M9" i="1"/>
  <c r="K9" i="1"/>
  <c r="L9" i="1"/>
  <c r="J9" i="1"/>
  <c r="H9" i="1"/>
  <c r="J21" i="1"/>
  <c r="H21" i="1"/>
  <c r="H19" i="1"/>
  <c r="J19" i="1"/>
  <c r="J20" i="1"/>
  <c r="H20" i="1"/>
  <c r="J12" i="1"/>
  <c r="H12" i="1"/>
  <c r="J11" i="1"/>
  <c r="H11" i="1"/>
  <c r="H15" i="1"/>
  <c r="J15" i="1"/>
  <c r="J14" i="1"/>
  <c r="H14" i="1"/>
  <c r="H18" i="1"/>
  <c r="J18" i="1"/>
  <c r="H10" i="1"/>
  <c r="J10" i="1"/>
  <c r="H16" i="1"/>
  <c r="J16" i="1"/>
  <c r="H23" i="1"/>
  <c r="J23" i="1"/>
  <c r="H17" i="1"/>
  <c r="J17" i="1"/>
  <c r="H22" i="1"/>
  <c r="J22" i="1"/>
  <c r="J13" i="1"/>
  <c r="H13" i="1"/>
</calcChain>
</file>

<file path=xl/sharedStrings.xml><?xml version="1.0" encoding="utf-8"?>
<sst xmlns="http://schemas.openxmlformats.org/spreadsheetml/2006/main" count="553" uniqueCount="199">
  <si>
    <t>Diner</t>
  </si>
  <si>
    <t>fin</t>
  </si>
  <si>
    <t>Heure normal</t>
  </si>
  <si>
    <t>Feuille Heure</t>
  </si>
  <si>
    <t>début</t>
  </si>
  <si>
    <t>juillet</t>
  </si>
  <si>
    <t>payer pour 26 Juillet</t>
  </si>
  <si>
    <t>No.Job</t>
  </si>
  <si>
    <t>Adresse</t>
  </si>
  <si>
    <t>Ville</t>
  </si>
  <si>
    <t>Client</t>
  </si>
  <si>
    <t>Estimateur</t>
  </si>
  <si>
    <t>Type</t>
  </si>
  <si>
    <t>Total</t>
  </si>
  <si>
    <t>Heure Global</t>
  </si>
  <si>
    <t>Heure en (urgence)</t>
  </si>
  <si>
    <t>Nom de l'employer</t>
  </si>
  <si>
    <t>Date de présence</t>
  </si>
  <si>
    <t>Kilométrages total =</t>
  </si>
  <si>
    <t>KM/s</t>
  </si>
  <si>
    <t>No dossier</t>
  </si>
  <si>
    <t>Nom de la compagnie</t>
  </si>
  <si>
    <t>13-3360-P01_INTACT</t>
  </si>
  <si>
    <t>AFavreau</t>
  </si>
  <si>
    <t>70 chemin Cambria</t>
  </si>
  <si>
    <t>Mille-Isles (0 min.)</t>
  </si>
  <si>
    <t>Gravel Robert</t>
  </si>
  <si>
    <t>13-3360-C01_INTACT</t>
  </si>
  <si>
    <t>13-3359-UB_DGAG</t>
  </si>
  <si>
    <t>RThibodeau</t>
  </si>
  <si>
    <t>142-144-146-148 avenue Bethany</t>
  </si>
  <si>
    <t>Lachute (16 min.)</t>
  </si>
  <si>
    <t>Pronovost André</t>
  </si>
  <si>
    <t>13-3359-P01_DGAG</t>
  </si>
  <si>
    <t>13-3359-C01_DGAG</t>
  </si>
  <si>
    <t>13-3358-P01_DGAG</t>
  </si>
  <si>
    <t>236 chemin Masson</t>
  </si>
  <si>
    <t>Ste-Marguerite ( 0 min.)</t>
  </si>
  <si>
    <t>Tourigny Jean</t>
  </si>
  <si>
    <t>13-3355-C01_CAPITALE</t>
  </si>
  <si>
    <t>586 rue Jack Rabbit</t>
  </si>
  <si>
    <t>Piedmont ( 0 min.)</t>
  </si>
  <si>
    <t>Rochon Julie</t>
  </si>
  <si>
    <t>13-3352-C01_DGAG</t>
  </si>
  <si>
    <t>970 de l'Eau-Vive</t>
  </si>
  <si>
    <t>Ste-Adèle (0 min)</t>
  </si>
  <si>
    <t>Arsenault Rémi</t>
  </si>
  <si>
    <t>13-3348-P01_DGAG</t>
  </si>
  <si>
    <t>2255 rue de la Tourmente</t>
  </si>
  <si>
    <t>Lachance Gabrielle</t>
  </si>
  <si>
    <t>13-3335-P01_INTACT</t>
  </si>
  <si>
    <t>402 rue Sauvage Mouillé</t>
  </si>
  <si>
    <t>Gagnon Véronique</t>
  </si>
  <si>
    <t>13-3309-P01_+PRO</t>
  </si>
  <si>
    <t>347 Dupuis</t>
  </si>
  <si>
    <t>St-Colomban (0 min.)</t>
  </si>
  <si>
    <t>Arsenault Dominic</t>
  </si>
  <si>
    <t>13-3309-C01_+PROMU</t>
  </si>
  <si>
    <t>13-3308-P01_INTACT</t>
  </si>
  <si>
    <t>SMarchand</t>
  </si>
  <si>
    <t>11871 route du Lac Pauzé</t>
  </si>
  <si>
    <t>Entrelacs (6 min.)</t>
  </si>
  <si>
    <t>Lefebvre Roland</t>
  </si>
  <si>
    <t>13-3308-C01_INTACT</t>
  </si>
  <si>
    <t>13-3306-P01_INTACT</t>
  </si>
  <si>
    <t>EDrapeau</t>
  </si>
  <si>
    <t>231 chemin de la Corniche</t>
  </si>
  <si>
    <t>Fiducie Carmen Brien</t>
  </si>
  <si>
    <t>13-3306-C01_INTACT</t>
  </si>
  <si>
    <t>13-3300-P01_DGAG</t>
  </si>
  <si>
    <t>34 201 avenue ch.14</t>
  </si>
  <si>
    <t>St-Hippolyte (0 min)</t>
  </si>
  <si>
    <t>Trudel Adami</t>
  </si>
  <si>
    <t>13-3295-P01_DGAG</t>
  </si>
  <si>
    <t>785-787  rue Gohier</t>
  </si>
  <si>
    <t>St-Laurent (28 min.)</t>
  </si>
  <si>
    <t>Hordequin Emmanuelle</t>
  </si>
  <si>
    <t>13-3289-P01_DGAG</t>
  </si>
  <si>
    <t>43 2e rue du Mont-Suisse</t>
  </si>
  <si>
    <t>St-Sauveur (0 min.)</t>
  </si>
  <si>
    <t>Leonard Martin</t>
  </si>
  <si>
    <t>13-3281-P01_INTACT</t>
  </si>
  <si>
    <t>1671 de la Nichée</t>
  </si>
  <si>
    <t>Ostiguy Jean-Paul</t>
  </si>
  <si>
    <t>13-3280-UB_BELAIR</t>
  </si>
  <si>
    <t>80 de la Mirabelle</t>
  </si>
  <si>
    <t>Ste-Agathe (0 min.)</t>
  </si>
  <si>
    <t>Martin Opie Robert</t>
  </si>
  <si>
    <t>13-3280-P01_BELAIR</t>
  </si>
  <si>
    <t>13-3275-P01_DGAG</t>
  </si>
  <si>
    <t>624 chemin de la Rivière</t>
  </si>
  <si>
    <t>PIedmont</t>
  </si>
  <si>
    <t>Basick Gisèle</t>
  </si>
  <si>
    <t>13-3274-P01_INTACT</t>
  </si>
  <si>
    <t>75 1 ière rue Domaine Bavarois</t>
  </si>
  <si>
    <t>St-Sauveur</t>
  </si>
  <si>
    <t>Matte Bertrand</t>
  </si>
  <si>
    <t>13-3266-P01_DGAG</t>
  </si>
  <si>
    <t>936 Champêtre RR3</t>
  </si>
  <si>
    <t>Val David (0 min.)</t>
  </si>
  <si>
    <t>Crevecoeur Jean-Jacques</t>
  </si>
  <si>
    <t>13-3266-C01_DGAG</t>
  </si>
  <si>
    <t>13-3265-P01_DGAG</t>
  </si>
  <si>
    <t>13-3262-P01_DGAG</t>
  </si>
  <si>
    <t>1309 rue des Sorbiers</t>
  </si>
  <si>
    <t>Prévost (0 min)</t>
  </si>
  <si>
    <t>Desrochers Robert</t>
  </si>
  <si>
    <t>13-3259-P01_DGAG</t>
  </si>
  <si>
    <t>1491 rue Charlebois</t>
  </si>
  <si>
    <t>Benoit Monique</t>
  </si>
  <si>
    <t>13-3252-P01_DGAG</t>
  </si>
  <si>
    <t>404 Bank C.P 2089</t>
  </si>
  <si>
    <t>Brownsburg-Chatham (32 min.)</t>
  </si>
  <si>
    <t>Doth Denise</t>
  </si>
  <si>
    <t>13-3248-P01_DGAG</t>
  </si>
  <si>
    <t>9884-9886 boul. St-Canut</t>
  </si>
  <si>
    <t>Mirabel (0 min.)</t>
  </si>
  <si>
    <t>Lauzon Brigitte</t>
  </si>
  <si>
    <t>13-3239-P01_DGAG</t>
  </si>
  <si>
    <t>9890-9892 boul. St-Canut</t>
  </si>
  <si>
    <t>12-3225-P01_DGAG</t>
  </si>
  <si>
    <t>912 Ducharme</t>
  </si>
  <si>
    <t>St-Jérome</t>
  </si>
  <si>
    <t>Blanchet Mathieu</t>
  </si>
  <si>
    <t>12-3223-P01_INTACT</t>
  </si>
  <si>
    <t>297 Lac Grenier Sud</t>
  </si>
  <si>
    <t>Chertsey (20 min)</t>
  </si>
  <si>
    <t>Verebely Georgette</t>
  </si>
  <si>
    <t>12-3222-P01_INTACT</t>
  </si>
  <si>
    <t>203, des Promenades</t>
  </si>
  <si>
    <t>Piedmont</t>
  </si>
  <si>
    <t>Syndicat 201-203-205-207 des Promenades</t>
  </si>
  <si>
    <t>12-3218-P01_WAWA</t>
  </si>
  <si>
    <t>105 Jonathan</t>
  </si>
  <si>
    <t>Lepailleur Philippe</t>
  </si>
  <si>
    <t>12-3196-P01_DGAG</t>
  </si>
  <si>
    <t>220 chemin de la Montagne</t>
  </si>
  <si>
    <t>Campeau Martin</t>
  </si>
  <si>
    <t>12-3195-P01_INTACT</t>
  </si>
  <si>
    <t>5175 5e Avenue</t>
  </si>
  <si>
    <t>Val-Morin (0 min.)</t>
  </si>
  <si>
    <t>Weiss Andreas</t>
  </si>
  <si>
    <t>12-3193-P01_DGAG</t>
  </si>
  <si>
    <t>12-3193-C01_DGAG</t>
  </si>
  <si>
    <t>12-3181-P01_BELAIR</t>
  </si>
  <si>
    <t>1127 rue Tour du Lac</t>
  </si>
  <si>
    <t>Val-David (0 min.)</t>
  </si>
  <si>
    <t>Trottier Robert Jacqueline</t>
  </si>
  <si>
    <t>12-3174-P01_INTACT</t>
  </si>
  <si>
    <t>793 chemin Ste-Lucie</t>
  </si>
  <si>
    <t>Ste-Lucie des Laurentides (0 min.)</t>
  </si>
  <si>
    <t>Messier Danielle</t>
  </si>
  <si>
    <t>12-3164-P01</t>
  </si>
  <si>
    <t>212-214 chemin Rivoli</t>
  </si>
  <si>
    <t>Syndicat Copropriétaires IL SOLE II</t>
  </si>
  <si>
    <t>12-3145-C01_DGAG</t>
  </si>
  <si>
    <t>126 rue d'Artagnan</t>
  </si>
  <si>
    <t>St-Colomban (2 min.)</t>
  </si>
  <si>
    <t>Girard Nicole</t>
  </si>
  <si>
    <t>12-3116-P01_DGAG</t>
  </si>
  <si>
    <t>505 rue Stuart</t>
  </si>
  <si>
    <t>Lachute (0 min.)</t>
  </si>
  <si>
    <t>Berardelli Gino</t>
  </si>
  <si>
    <t>12-3107-P01_DGAG</t>
  </si>
  <si>
    <t>Brownsburg-Chatham</t>
  </si>
  <si>
    <t>12-3097-PE</t>
  </si>
  <si>
    <t>820 Montée de l'Église</t>
  </si>
  <si>
    <t>Couty Mélanie</t>
  </si>
  <si>
    <t>12-2945-P01_DGAG</t>
  </si>
  <si>
    <t>1201 Boul. Maisonneuve</t>
  </si>
  <si>
    <t>St-Jérome (0 min.)</t>
  </si>
  <si>
    <t>Leduc Micheline</t>
  </si>
  <si>
    <t>No: 125-24-52</t>
  </si>
  <si>
    <t>jonathan</t>
  </si>
  <si>
    <t>Code de validation:</t>
  </si>
  <si>
    <t>Vérifier par :</t>
  </si>
  <si>
    <r>
      <t xml:space="preserve">►juillet 2013 </t>
    </r>
    <r>
      <rPr>
        <sz val="12"/>
        <color indexed="9"/>
        <rFont val="Arial"/>
        <family val="2"/>
      </rPr>
      <t>Rapport de présence journalier</t>
    </r>
    <r>
      <rPr>
        <sz val="16"/>
        <color indexed="9"/>
        <rFont val="Arial"/>
        <family val="2"/>
      </rPr>
      <t xml:space="preserve"> </t>
    </r>
  </si>
  <si>
    <t>REC</t>
  </si>
  <si>
    <t>Paiment Autorisé (PO)</t>
  </si>
  <si>
    <t>Description de la Job</t>
  </si>
  <si>
    <t>Laver Machine</t>
  </si>
  <si>
    <t>Pack-OUT</t>
  </si>
  <si>
    <t>Description JoBs</t>
  </si>
  <si>
    <t>Chercher Machine</t>
  </si>
  <si>
    <t>Réparer Machine</t>
  </si>
  <si>
    <t>Livrer machine</t>
  </si>
  <si>
    <t>Nettoyage de Contenue</t>
  </si>
  <si>
    <t>Pack-IN</t>
  </si>
  <si>
    <t>Pack-IN + Déballer Contenue</t>
  </si>
  <si>
    <t>Placer Contenue</t>
  </si>
  <si>
    <t>Rangement Entreprot</t>
  </si>
  <si>
    <t>Urgence</t>
  </si>
  <si>
    <t>Désinfection</t>
  </si>
  <si>
    <t>Ménage</t>
  </si>
  <si>
    <t>Ménage Final</t>
  </si>
  <si>
    <t>Emballer Contenue</t>
  </si>
  <si>
    <t>Fumigation</t>
  </si>
  <si>
    <t>Ramoncé Scrape</t>
  </si>
  <si>
    <t>Préparer Camion Urgence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</si>
</sst>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* #,##0.00_)\ &quot;$&quot;_ ;_ * \(#,##0.00\)\ &quot;$&quot;_ ;_ * &quot;-&quot;??_)\ &quot;$&quot;_ ;_ @_ "/>
    <numFmt numFmtId="164" formatCode="h&quot; h &quot;mm;@"/>
    <numFmt numFmtId="165" formatCode="[h]:mm"/>
    <numFmt numFmtId="166" formatCode="h&quot;:&quot;mm;@"/>
    <numFmt numFmtId="167" formatCode="#,##0.00\ &quot;$&quot;"/>
    <numFmt numFmtId="168" formatCode="[$-F800]dddd\,\ mmmm\ dd\,\ yyyy"/>
    <numFmt numFmtId="172" formatCode="0.00&quot; km&quot;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sz val="14"/>
      <color indexed="9"/>
      <name val="Century Gothic"/>
      <family val="2"/>
    </font>
    <font>
      <sz val="14"/>
      <name val="Century Gothic"/>
      <family val="2"/>
    </font>
    <font>
      <b/>
      <sz val="14"/>
      <name val="Calibri"/>
      <family val="2"/>
    </font>
    <font>
      <b/>
      <sz val="16"/>
      <color indexed="9"/>
      <name val="Century Gothic"/>
      <family val="2"/>
    </font>
    <font>
      <b/>
      <sz val="12"/>
      <color indexed="9"/>
      <name val="Calibri"/>
      <family val="2"/>
      <scheme val="minor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16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color indexed="9"/>
      <name val="Arial Black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color theme="5" tint="-0.249977111117893"/>
      <name val="Arial"/>
      <family val="2"/>
    </font>
    <font>
      <b/>
      <sz val="2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4"/>
      <color theme="3" tint="0.39997558519241921"/>
      <name val="Calibri"/>
      <family val="2"/>
    </font>
    <font>
      <b/>
      <u/>
      <sz val="14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8"/>
      <color rgb="FFFF0000"/>
      <name val="Calibri"/>
      <family val="2"/>
    </font>
    <font>
      <b/>
      <i/>
      <sz val="9"/>
      <color theme="9" tint="-0.249977111117893"/>
      <name val="Arial"/>
      <family val="2"/>
    </font>
    <font>
      <sz val="10"/>
      <color theme="5" tint="-0.249977111117893"/>
      <name val="Arial"/>
      <family val="2"/>
    </font>
    <font>
      <b/>
      <sz val="9"/>
      <name val="Calibri"/>
      <family val="2"/>
    </font>
    <font>
      <b/>
      <sz val="14"/>
      <color theme="4"/>
      <name val="Calibri"/>
      <family val="2"/>
    </font>
    <font>
      <b/>
      <u/>
      <sz val="12"/>
      <color theme="9" tint="-0.499984740745262"/>
      <name val="Arial"/>
      <family val="2"/>
    </font>
    <font>
      <b/>
      <sz val="11"/>
      <color indexed="9"/>
      <name val="Adobe Fan Heiti Std B"/>
      <family val="2"/>
      <charset val="128"/>
    </font>
    <font>
      <b/>
      <u/>
      <sz val="16"/>
      <color rgb="FF000000"/>
      <name val="Dotum"/>
      <family val="2"/>
    </font>
    <font>
      <b/>
      <sz val="1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/>
    <xf numFmtId="0" fontId="5" fillId="0" borderId="0" xfId="0" applyFont="1" applyFill="1" applyBorder="1" applyAlignment="1"/>
    <xf numFmtId="0" fontId="5" fillId="5" borderId="0" xfId="0" applyFont="1" applyFill="1" applyBorder="1" applyAlignment="1">
      <alignment horizontal="right"/>
    </xf>
    <xf numFmtId="0" fontId="12" fillId="4" borderId="2" xfId="0" applyFont="1" applyFill="1" applyBorder="1" applyAlignment="1">
      <alignment horizontal="left" wrapText="1"/>
    </xf>
    <xf numFmtId="164" fontId="2" fillId="2" borderId="0" xfId="0" applyNumberFormat="1" applyFont="1" applyFill="1"/>
    <xf numFmtId="0" fontId="6" fillId="0" borderId="0" xfId="0" applyFont="1" applyFill="1" applyBorder="1" applyAlignment="1">
      <alignment horizontal="left" vertical="center"/>
    </xf>
    <xf numFmtId="0" fontId="19" fillId="0" borderId="6" xfId="0" quotePrefix="1" applyFont="1" applyBorder="1"/>
    <xf numFmtId="0" fontId="6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wrapText="1"/>
    </xf>
    <xf numFmtId="0" fontId="7" fillId="6" borderId="0" xfId="0" applyFont="1" applyFill="1" applyBorder="1" applyAlignment="1"/>
    <xf numFmtId="2" fontId="12" fillId="3" borderId="3" xfId="0" applyNumberFormat="1" applyFont="1" applyFill="1" applyBorder="1" applyAlignment="1">
      <alignment horizontal="center"/>
    </xf>
    <xf numFmtId="0" fontId="20" fillId="5" borderId="9" xfId="0" applyFont="1" applyFill="1" applyBorder="1" applyAlignment="1">
      <alignment horizontal="left" vertical="top"/>
    </xf>
    <xf numFmtId="0" fontId="0" fillId="0" borderId="0" xfId="0" quotePrefix="1"/>
    <xf numFmtId="0" fontId="5" fillId="2" borderId="0" xfId="0" applyFont="1" applyFill="1" applyBorder="1" applyAlignment="1">
      <alignment horizontal="right"/>
    </xf>
    <xf numFmtId="167" fontId="2" fillId="2" borderId="0" xfId="0" applyNumberFormat="1" applyFont="1" applyFill="1"/>
    <xf numFmtId="0" fontId="13" fillId="2" borderId="9" xfId="0" applyNumberFormat="1" applyFont="1" applyFill="1" applyBorder="1" applyAlignment="1">
      <alignment horizontal="left" wrapText="1"/>
    </xf>
    <xf numFmtId="164" fontId="13" fillId="9" borderId="9" xfId="0" applyNumberFormat="1" applyFont="1" applyFill="1" applyBorder="1" applyAlignment="1">
      <alignment horizontal="left"/>
    </xf>
    <xf numFmtId="164" fontId="13" fillId="10" borderId="9" xfId="0" applyNumberFormat="1" applyFont="1" applyFill="1" applyBorder="1" applyAlignment="1">
      <alignment horizontal="left"/>
    </xf>
    <xf numFmtId="164" fontId="13" fillId="10" borderId="9" xfId="0" applyNumberFormat="1" applyFont="1" applyFill="1" applyBorder="1" applyAlignment="1">
      <alignment horizontal="left" wrapText="1"/>
    </xf>
    <xf numFmtId="0" fontId="18" fillId="4" borderId="7" xfId="0" applyFont="1" applyFill="1" applyBorder="1" applyAlignment="1">
      <alignment horizontal="left" wrapText="1"/>
    </xf>
    <xf numFmtId="2" fontId="2" fillId="2" borderId="0" xfId="0" applyNumberFormat="1" applyFont="1" applyFill="1"/>
    <xf numFmtId="1" fontId="27" fillId="5" borderId="1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/>
    </xf>
    <xf numFmtId="166" fontId="21" fillId="2" borderId="9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left"/>
    </xf>
    <xf numFmtId="164" fontId="29" fillId="2" borderId="9" xfId="0" applyNumberFormat="1" applyFont="1" applyFill="1" applyBorder="1" applyAlignment="1">
      <alignment horizontal="right" vertical="top"/>
    </xf>
    <xf numFmtId="0" fontId="19" fillId="11" borderId="6" xfId="0" quotePrefix="1" applyFont="1" applyFill="1" applyBorder="1"/>
    <xf numFmtId="0" fontId="14" fillId="6" borderId="2" xfId="0" applyFont="1" applyFill="1" applyBorder="1" applyAlignment="1">
      <alignment vertical="top"/>
    </xf>
    <xf numFmtId="0" fontId="6" fillId="6" borderId="1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165" fontId="17" fillId="5" borderId="0" xfId="0" applyNumberFormat="1" applyFont="1" applyFill="1" applyBorder="1" applyAlignment="1">
      <alignment horizontal="center"/>
    </xf>
    <xf numFmtId="167" fontId="11" fillId="5" borderId="0" xfId="0" applyNumberFormat="1" applyFont="1" applyFill="1" applyBorder="1" applyAlignment="1">
      <alignment vertical="top"/>
    </xf>
    <xf numFmtId="0" fontId="26" fillId="5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left" wrapText="1"/>
    </xf>
    <xf numFmtId="0" fontId="24" fillId="4" borderId="2" xfId="0" applyFont="1" applyFill="1" applyBorder="1" applyAlignment="1">
      <alignment horizontal="right" wrapText="1"/>
    </xf>
    <xf numFmtId="0" fontId="22" fillId="4" borderId="2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164" fontId="11" fillId="2" borderId="15" xfId="0" applyNumberFormat="1" applyFont="1" applyFill="1" applyBorder="1" applyAlignment="1">
      <alignment horizontal="left"/>
    </xf>
    <xf numFmtId="164" fontId="13" fillId="10" borderId="16" xfId="0" applyNumberFormat="1" applyFont="1" applyFill="1" applyBorder="1" applyAlignment="1">
      <alignment horizontal="left"/>
    </xf>
    <xf numFmtId="164" fontId="13" fillId="9" borderId="16" xfId="0" applyNumberFormat="1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164" fontId="13" fillId="10" borderId="11" xfId="0" applyNumberFormat="1" applyFont="1" applyFill="1" applyBorder="1" applyAlignment="1">
      <alignment horizontal="left"/>
    </xf>
    <xf numFmtId="164" fontId="13" fillId="10" borderId="23" xfId="0" applyNumberFormat="1" applyFont="1" applyFill="1" applyBorder="1" applyAlignment="1">
      <alignment horizontal="left"/>
    </xf>
    <xf numFmtId="0" fontId="8" fillId="6" borderId="5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2" fontId="33" fillId="5" borderId="21" xfId="0" applyNumberFormat="1" applyFont="1" applyFill="1" applyBorder="1" applyAlignment="1">
      <alignment horizontal="center" vertical="center"/>
    </xf>
    <xf numFmtId="0" fontId="19" fillId="0" borderId="6" xfId="0" quotePrefix="1" applyFont="1" applyFill="1" applyBorder="1"/>
    <xf numFmtId="0" fontId="13" fillId="2" borderId="9" xfId="0" applyNumberFormat="1" applyFont="1" applyFill="1" applyBorder="1" applyAlignment="1" applyProtection="1">
      <alignment horizontal="left"/>
      <protection locked="0"/>
    </xf>
    <xf numFmtId="0" fontId="31" fillId="2" borderId="6" xfId="0" applyFont="1" applyFill="1" applyBorder="1" applyAlignment="1">
      <alignment horizontal="right" vertical="center"/>
    </xf>
    <xf numFmtId="0" fontId="14" fillId="6" borderId="3" xfId="0" applyFont="1" applyFill="1" applyBorder="1" applyAlignment="1">
      <alignment vertical="top" textRotation="45"/>
    </xf>
    <xf numFmtId="0" fontId="2" fillId="2" borderId="0" xfId="0" applyFont="1" applyFill="1" applyBorder="1" applyAlignment="1">
      <alignment horizontal="right"/>
    </xf>
    <xf numFmtId="0" fontId="5" fillId="10" borderId="25" xfId="0" applyFont="1" applyFill="1" applyBorder="1" applyAlignment="1">
      <alignment horizontal="left" vertical="top"/>
    </xf>
    <xf numFmtId="0" fontId="5" fillId="8" borderId="25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6" fontId="23" fillId="3" borderId="4" xfId="0" applyNumberFormat="1" applyFont="1" applyFill="1" applyBorder="1" applyAlignment="1">
      <alignment horizontal="center" vertical="center"/>
    </xf>
    <xf numFmtId="46" fontId="23" fillId="3" borderId="8" xfId="0" applyNumberFormat="1" applyFont="1" applyFill="1" applyBorder="1" applyAlignment="1">
      <alignment horizontal="center" vertical="center"/>
    </xf>
    <xf numFmtId="167" fontId="11" fillId="3" borderId="4" xfId="0" applyNumberFormat="1" applyFont="1" applyFill="1" applyBorder="1" applyAlignment="1">
      <alignment horizontal="center" vertical="top"/>
    </xf>
    <xf numFmtId="167" fontId="11" fillId="3" borderId="8" xfId="0" applyNumberFormat="1" applyFont="1" applyFill="1" applyBorder="1" applyAlignment="1">
      <alignment horizontal="center" vertical="top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2" fontId="12" fillId="5" borderId="2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 vertical="top" wrapText="1"/>
    </xf>
    <xf numFmtId="0" fontId="8" fillId="6" borderId="20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14" fillId="6" borderId="12" xfId="0" applyFont="1" applyFill="1" applyBorder="1" applyAlignment="1">
      <alignment horizontal="center" vertical="top"/>
    </xf>
    <xf numFmtId="0" fontId="14" fillId="6" borderId="2" xfId="0" applyFont="1" applyFill="1" applyBorder="1" applyAlignment="1">
      <alignment horizontal="center" vertical="top"/>
    </xf>
    <xf numFmtId="168" fontId="34" fillId="6" borderId="2" xfId="0" applyNumberFormat="1" applyFont="1" applyFill="1" applyBorder="1" applyAlignment="1">
      <alignment horizontal="left" vertical="top"/>
    </xf>
    <xf numFmtId="2" fontId="12" fillId="12" borderId="17" xfId="0" applyNumberFormat="1" applyFont="1" applyFill="1" applyBorder="1" applyAlignment="1"/>
    <xf numFmtId="2" fontId="12" fillId="12" borderId="1" xfId="0" applyNumberFormat="1" applyFont="1" applyFill="1" applyBorder="1" applyAlignment="1"/>
    <xf numFmtId="2" fontId="12" fillId="12" borderId="24" xfId="0" applyNumberFormat="1" applyFont="1" applyFill="1" applyBorder="1" applyAlignment="1"/>
    <xf numFmtId="0" fontId="2" fillId="2" borderId="25" xfId="0" applyFont="1" applyFill="1" applyBorder="1"/>
    <xf numFmtId="167" fontId="11" fillId="5" borderId="27" xfId="0" applyNumberFormat="1" applyFont="1" applyFill="1" applyBorder="1" applyAlignment="1">
      <alignment horizontal="center" vertical="top" wrapText="1"/>
    </xf>
    <xf numFmtId="167" fontId="11" fillId="5" borderId="28" xfId="0" applyNumberFormat="1" applyFont="1" applyFill="1" applyBorder="1" applyAlignment="1">
      <alignment horizontal="center" vertical="top" wrapText="1"/>
    </xf>
    <xf numFmtId="0" fontId="17" fillId="5" borderId="29" xfId="0" applyNumberFormat="1" applyFont="1" applyFill="1" applyBorder="1" applyAlignment="1">
      <alignment horizontal="center"/>
    </xf>
    <xf numFmtId="0" fontId="17" fillId="5" borderId="30" xfId="0" applyNumberFormat="1" applyFont="1" applyFill="1" applyBorder="1" applyAlignment="1">
      <alignment horizontal="center"/>
    </xf>
    <xf numFmtId="0" fontId="8" fillId="5" borderId="29" xfId="0" applyFont="1" applyFill="1" applyBorder="1" applyAlignment="1">
      <alignment vertical="center"/>
    </xf>
    <xf numFmtId="0" fontId="2" fillId="2" borderId="29" xfId="0" applyFont="1" applyFill="1" applyBorder="1"/>
    <xf numFmtId="167" fontId="16" fillId="7" borderId="20" xfId="1" applyNumberFormat="1" applyFont="1" applyFill="1" applyBorder="1" applyAlignment="1">
      <alignment horizontal="center"/>
    </xf>
    <xf numFmtId="167" fontId="16" fillId="7" borderId="5" xfId="1" applyNumberFormat="1" applyFont="1" applyFill="1" applyBorder="1" applyAlignment="1">
      <alignment horizontal="center"/>
    </xf>
    <xf numFmtId="2" fontId="12" fillId="12" borderId="31" xfId="0" applyNumberFormat="1" applyFont="1" applyFill="1" applyBorder="1" applyAlignment="1"/>
    <xf numFmtId="2" fontId="12" fillId="12" borderId="5" xfId="0" applyNumberFormat="1" applyFont="1" applyFill="1" applyBorder="1" applyAlignment="1"/>
    <xf numFmtId="2" fontId="12" fillId="12" borderId="8" xfId="0" applyNumberFormat="1" applyFont="1" applyFill="1" applyBorder="1" applyAlignment="1"/>
    <xf numFmtId="0" fontId="36" fillId="2" borderId="26" xfId="0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15" fillId="13" borderId="0" xfId="0" applyFont="1" applyFill="1" applyAlignment="1"/>
    <xf numFmtId="0" fontId="15" fillId="13" borderId="0" xfId="0" applyFont="1" applyFill="1" applyAlignment="1">
      <alignment horizontal="center"/>
    </xf>
    <xf numFmtId="172" fontId="30" fillId="2" borderId="9" xfId="0" applyNumberFormat="1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Normal 2" xfId="2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2F2F2"/>
      <color rgb="FFE0E0E0"/>
      <color rgb="FFF9F9F9"/>
      <color rgb="FF949494"/>
      <color rgb="FF000080"/>
      <color rgb="FF808080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107950</xdr:colOff>
          <xdr:row>0</xdr:row>
          <xdr:rowOff>148168</xdr:rowOff>
        </xdr:from>
        <xdr:to>
          <xdr:col>1</xdr:col>
          <xdr:colOff>2529417</xdr:colOff>
          <xdr:row>2</xdr:row>
          <xdr:rowOff>49742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A" sz="1600" b="1" i="0" u="sng" strike="noStrike" baseline="0">
                  <a:solidFill>
                    <a:srgbClr val="000000"/>
                  </a:solidFill>
                  <a:latin typeface="Dotum"/>
                  <a:ea typeface="Dotum"/>
                </a:rPr>
                <a:t>Sauvegarder la feuille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295276</xdr:colOff>
      <xdr:row>0</xdr:row>
      <xdr:rowOff>35984</xdr:rowOff>
    </xdr:from>
    <xdr:to>
      <xdr:col>1</xdr:col>
      <xdr:colOff>186268</xdr:colOff>
      <xdr:row>2</xdr:row>
      <xdr:rowOff>159809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35984"/>
          <a:ext cx="5048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B1:AS141"/>
  <sheetViews>
    <sheetView tabSelected="1" zoomScale="90" zoomScaleNormal="90" workbookViewId="0">
      <selection activeCell="J12" sqref="J12"/>
    </sheetView>
  </sheetViews>
  <sheetFormatPr baseColWidth="10" defaultColWidth="9.140625" defaultRowHeight="14.25" x14ac:dyDescent="0.3"/>
  <cols>
    <col min="1" max="1" width="9.140625" style="1"/>
    <col min="2" max="2" width="41" style="1" customWidth="1"/>
    <col min="3" max="3" width="8.28515625" style="2" customWidth="1"/>
    <col min="4" max="4" width="7.42578125" style="2" customWidth="1"/>
    <col min="5" max="5" width="9" style="2" customWidth="1"/>
    <col min="6" max="6" width="7.42578125" style="2" customWidth="1"/>
    <col min="7" max="7" width="11.140625" style="2" customWidth="1"/>
    <col min="8" max="8" width="22.5703125" style="2" customWidth="1"/>
    <col min="9" max="9" width="5.140625" style="2" customWidth="1"/>
    <col min="10" max="10" width="29.42578125" style="2" customWidth="1"/>
    <col min="11" max="11" width="29.85546875" style="2" customWidth="1"/>
    <col min="12" max="12" width="27.5703125" style="2" customWidth="1"/>
    <col min="13" max="13" width="21.140625" style="2" customWidth="1"/>
    <col min="14" max="14" width="19.140625" style="2" customWidth="1"/>
    <col min="15" max="15" width="15" style="2" customWidth="1"/>
    <col min="16" max="16" width="22" style="2" customWidth="1"/>
    <col min="17" max="17" width="9.140625" style="2" bestFit="1" customWidth="1"/>
    <col min="18" max="18" width="7.7109375" style="2" customWidth="1"/>
    <col min="19" max="19" width="7.42578125" style="2" bestFit="1" customWidth="1"/>
    <col min="20" max="21" width="6.85546875" style="2" bestFit="1" customWidth="1"/>
    <col min="22" max="22" width="21" style="2" customWidth="1"/>
    <col min="23" max="23" width="5.140625" style="2" customWidth="1"/>
    <col min="24" max="24" width="9.140625" style="1"/>
    <col min="25" max="25" width="7" style="1" bestFit="1" customWidth="1"/>
    <col min="26" max="26" width="7.42578125" style="1" bestFit="1" customWidth="1"/>
    <col min="27" max="27" width="6.85546875" style="1" bestFit="1" customWidth="1"/>
    <col min="28" max="28" width="21.7109375" style="1" bestFit="1" customWidth="1"/>
    <col min="29" max="29" width="14.85546875" style="1" customWidth="1"/>
    <col min="30" max="30" width="23.5703125" style="1" customWidth="1"/>
    <col min="31" max="31" width="9.140625" style="1"/>
    <col min="32" max="32" width="7" style="1" bestFit="1" customWidth="1"/>
    <col min="33" max="33" width="7.42578125" style="1" bestFit="1" customWidth="1"/>
    <col min="34" max="34" width="6.85546875" style="1" bestFit="1" customWidth="1"/>
    <col min="35" max="35" width="21.7109375" style="1" bestFit="1" customWidth="1"/>
    <col min="36" max="16384" width="9.140625" style="1"/>
  </cols>
  <sheetData>
    <row r="1" spans="2:45" ht="14.25" customHeight="1" x14ac:dyDescent="0.3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45" ht="15.95" customHeight="1" x14ac:dyDescent="0.3">
      <c r="C2" s="60" t="s">
        <v>172</v>
      </c>
      <c r="D2" s="60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  <c r="Q2" s="5"/>
      <c r="R2" s="5"/>
      <c r="S2" s="5"/>
      <c r="T2" s="5"/>
      <c r="U2" s="5"/>
      <c r="V2" s="5"/>
      <c r="W2" s="5"/>
      <c r="AS2" s="1" t="s">
        <v>2</v>
      </c>
    </row>
    <row r="3" spans="2:45" ht="23.25" customHeight="1" x14ac:dyDescent="0.3">
      <c r="C3" s="10"/>
      <c r="D3" s="5"/>
      <c r="E3" s="5"/>
      <c r="F3" s="5"/>
      <c r="G3" s="5"/>
      <c r="H3" s="19"/>
      <c r="I3" s="71"/>
      <c r="J3" s="71"/>
      <c r="K3" s="71"/>
      <c r="L3" s="71"/>
      <c r="M3" s="57" t="s">
        <v>175</v>
      </c>
      <c r="N3" s="58"/>
      <c r="O3" s="7"/>
      <c r="P3" s="61"/>
      <c r="Q3" s="62"/>
      <c r="R3" s="5"/>
      <c r="S3" s="5"/>
      <c r="T3" s="5"/>
      <c r="U3" s="5"/>
      <c r="V3" s="5"/>
      <c r="W3" s="5"/>
      <c r="AS3" s="9">
        <v>0.75</v>
      </c>
    </row>
    <row r="4" spans="2:45" ht="25.5" customHeight="1" thickBot="1" x14ac:dyDescent="0.35">
      <c r="C4" s="15"/>
      <c r="D4" s="15"/>
      <c r="E4" s="15"/>
      <c r="F4" s="13"/>
      <c r="G4" s="13"/>
      <c r="H4" s="28"/>
      <c r="I4" s="71"/>
      <c r="J4" s="71"/>
      <c r="K4" s="71"/>
      <c r="L4" s="71"/>
      <c r="M4" s="55" t="s">
        <v>174</v>
      </c>
      <c r="N4" s="59">
        <v>0</v>
      </c>
      <c r="O4" s="1"/>
      <c r="P4" s="1"/>
      <c r="Q4" s="1"/>
      <c r="R4" s="1"/>
      <c r="S4" s="1"/>
      <c r="T4" s="1"/>
      <c r="U4" s="1"/>
      <c r="V4" s="1"/>
      <c r="W4" s="1"/>
    </row>
    <row r="5" spans="2:45" ht="30.75" customHeight="1" x14ac:dyDescent="0.3">
      <c r="C5" s="75" t="s">
        <v>3</v>
      </c>
      <c r="D5" s="76"/>
      <c r="E5" s="76"/>
      <c r="F5" s="76"/>
      <c r="G5" s="77">
        <f ca="1">TODAY()</f>
        <v>41485</v>
      </c>
      <c r="H5" s="77"/>
      <c r="I5" s="33"/>
      <c r="J5" s="56"/>
      <c r="K5" s="70" t="s">
        <v>16</v>
      </c>
      <c r="L5" s="70"/>
      <c r="M5" s="67" t="s">
        <v>173</v>
      </c>
      <c r="N5" s="68"/>
      <c r="O5" s="1"/>
      <c r="P5" s="1"/>
      <c r="Q5" s="1"/>
      <c r="R5" s="1"/>
      <c r="S5" s="1"/>
      <c r="T5" s="1"/>
      <c r="U5" s="1"/>
      <c r="V5" s="1"/>
      <c r="W5" s="1"/>
    </row>
    <row r="6" spans="2:45" ht="6" customHeight="1" x14ac:dyDescent="0.3">
      <c r="C6" s="34"/>
      <c r="D6" s="12"/>
      <c r="E6" s="12"/>
      <c r="F6" s="12"/>
      <c r="G6" s="12"/>
      <c r="H6" s="12"/>
      <c r="I6" s="12"/>
      <c r="J6" s="35"/>
      <c r="K6" s="5"/>
      <c r="L6" s="5"/>
      <c r="M6" s="5"/>
      <c r="N6" s="5"/>
      <c r="O6" s="1"/>
      <c r="P6" s="1"/>
      <c r="Q6" s="1"/>
      <c r="R6" s="1"/>
      <c r="S6" s="1"/>
      <c r="T6" s="1"/>
      <c r="U6" s="1"/>
      <c r="V6" s="1"/>
      <c r="W6" s="1"/>
    </row>
    <row r="7" spans="2:45" s="3" customFormat="1" ht="24.95" customHeight="1" thickBot="1" x14ac:dyDescent="0.35">
      <c r="C7" s="72" t="s">
        <v>176</v>
      </c>
      <c r="D7" s="73"/>
      <c r="E7" s="73"/>
      <c r="F7" s="73"/>
      <c r="G7" s="73"/>
      <c r="H7" s="73"/>
      <c r="I7" s="73"/>
      <c r="J7" s="74"/>
      <c r="K7" s="70" t="s">
        <v>17</v>
      </c>
      <c r="L7" s="70"/>
      <c r="M7" s="38" t="s">
        <v>5</v>
      </c>
      <c r="N7" s="27">
        <v>7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45" ht="30.75" customHeight="1" thickBot="1" x14ac:dyDescent="0.35">
      <c r="B8" s="39" t="s">
        <v>179</v>
      </c>
      <c r="C8" s="39" t="s">
        <v>4</v>
      </c>
      <c r="D8" s="25" t="s">
        <v>0</v>
      </c>
      <c r="E8" s="25" t="s">
        <v>1</v>
      </c>
      <c r="F8" s="40" t="s">
        <v>13</v>
      </c>
      <c r="G8" s="41" t="s">
        <v>19</v>
      </c>
      <c r="H8" s="42" t="s">
        <v>7</v>
      </c>
      <c r="I8" s="42" t="s">
        <v>12</v>
      </c>
      <c r="J8" s="42" t="s">
        <v>8</v>
      </c>
      <c r="K8" s="8" t="s">
        <v>9</v>
      </c>
      <c r="L8" s="8" t="s">
        <v>10</v>
      </c>
      <c r="M8" s="43" t="s">
        <v>11</v>
      </c>
      <c r="N8" s="14" t="s">
        <v>6</v>
      </c>
      <c r="O8" s="1"/>
      <c r="P8" s="1"/>
      <c r="Q8" s="1"/>
      <c r="R8" s="1"/>
      <c r="S8" s="1"/>
      <c r="T8" s="1"/>
      <c r="U8" s="1"/>
      <c r="V8" s="1"/>
      <c r="W8" s="1"/>
    </row>
    <row r="9" spans="2:45" ht="22.5" customHeight="1" x14ac:dyDescent="0.3">
      <c r="B9" s="93" t="s">
        <v>181</v>
      </c>
      <c r="C9" s="44">
        <v>0.29166666666666669</v>
      </c>
      <c r="D9" s="29">
        <v>2.0833333333333332E-2</v>
      </c>
      <c r="E9" s="30">
        <v>0.33333333333333331</v>
      </c>
      <c r="F9" s="31">
        <f>SUM(E9-C9)-D9</f>
        <v>2.0833333333333297E-2</v>
      </c>
      <c r="G9" s="100">
        <v>42</v>
      </c>
      <c r="H9" s="54" t="e">
        <f ca="1">LOOKUP(J9,'ADRESSE AaZ'!C:C,'ADRESSE AaZ'!A:A)</f>
        <v>#N/A</v>
      </c>
      <c r="I9" s="17" t="s">
        <v>177</v>
      </c>
      <c r="J9" s="21" t="e">
        <f ca="1">LOOKUP(H9,'No Dossier AaZ'!A:A,'No Dossier AaZ'!C:C)</f>
        <v>#N/A</v>
      </c>
      <c r="K9" s="24" t="e">
        <f ca="1">LOOKUP(J9,'ADRESSE AaZ'!C:D)</f>
        <v>#N/A</v>
      </c>
      <c r="L9" s="23" t="e">
        <f ca="1">LOOKUP(J9,'ADRESSE AaZ'!C:E)</f>
        <v>#N/A</v>
      </c>
      <c r="M9" s="45" t="e">
        <f ca="1">LOOKUP(J9,'ADRESSE AaZ'!C:C,'ADRESSE AaZ'!B:B)</f>
        <v>#N/A</v>
      </c>
      <c r="N9" s="94" t="s">
        <v>14</v>
      </c>
      <c r="O9" s="1"/>
      <c r="P9" s="1"/>
      <c r="Q9" s="1"/>
      <c r="R9" s="1"/>
      <c r="S9" s="1"/>
      <c r="T9" s="1"/>
      <c r="U9" s="1"/>
      <c r="V9" s="1"/>
      <c r="W9" s="1"/>
    </row>
    <row r="10" spans="2:45" ht="22.5" customHeight="1" x14ac:dyDescent="0.3">
      <c r="B10" s="93"/>
      <c r="C10" s="44"/>
      <c r="D10" s="29"/>
      <c r="E10" s="30"/>
      <c r="F10" s="31">
        <f t="shared" ref="F10:F23" si="0">SUM(E10-C10)-D10</f>
        <v>0</v>
      </c>
      <c r="G10" s="100">
        <v>42</v>
      </c>
      <c r="H10" s="54" t="e">
        <f ca="1">LOOKUP(J10,'ADRESSE AaZ'!C:C,'ADRESSE AaZ'!A:A)</f>
        <v>#N/A</v>
      </c>
      <c r="I10" s="17" t="s">
        <v>177</v>
      </c>
      <c r="J10" s="21" t="e">
        <f ca="1">LOOKUP(H10,'No Dossier AaZ'!A:A,'No Dossier AaZ'!C:C)</f>
        <v>#N/A</v>
      </c>
      <c r="K10" s="22"/>
      <c r="L10" s="22"/>
      <c r="M10" s="46"/>
      <c r="N10" s="63">
        <f>SUM(F9:F23)</f>
        <v>2.0833333333333297E-2</v>
      </c>
      <c r="O10" s="1"/>
      <c r="P10" s="1"/>
      <c r="Q10" s="1"/>
      <c r="R10" s="1"/>
      <c r="S10" s="1"/>
      <c r="T10" s="1"/>
      <c r="U10" s="1"/>
      <c r="V10" s="1"/>
      <c r="W10" s="1"/>
    </row>
    <row r="11" spans="2:45" ht="22.5" customHeight="1" thickBot="1" x14ac:dyDescent="0.35">
      <c r="B11" s="93"/>
      <c r="C11" s="44"/>
      <c r="D11" s="29"/>
      <c r="E11" s="30"/>
      <c r="F11" s="31">
        <f t="shared" si="0"/>
        <v>0</v>
      </c>
      <c r="G11" s="100">
        <v>42</v>
      </c>
      <c r="H11" s="54" t="e">
        <f ca="1">LOOKUP(J11,'ADRESSE AaZ'!C:C,'ADRESSE AaZ'!A:A)</f>
        <v>#N/A</v>
      </c>
      <c r="I11" s="17" t="s">
        <v>177</v>
      </c>
      <c r="J11" s="21" t="e">
        <f ca="1">LOOKUP(H11,'No Dossier AaZ'!A:A,'No Dossier AaZ'!C:C)</f>
        <v>#N/A</v>
      </c>
      <c r="K11" s="23"/>
      <c r="L11" s="23"/>
      <c r="M11" s="45"/>
      <c r="N11" s="64"/>
      <c r="O11" s="1"/>
      <c r="P11" s="1"/>
      <c r="Q11" s="1"/>
      <c r="R11" s="1"/>
      <c r="S11" s="1"/>
      <c r="T11" s="1"/>
      <c r="U11" s="1"/>
      <c r="V11" s="1"/>
      <c r="W11" s="1"/>
    </row>
    <row r="12" spans="2:45" ht="22.5" customHeight="1" x14ac:dyDescent="0.3">
      <c r="B12" s="93"/>
      <c r="C12" s="44"/>
      <c r="D12" s="29"/>
      <c r="E12" s="30"/>
      <c r="F12" s="31">
        <f t="shared" si="0"/>
        <v>0</v>
      </c>
      <c r="G12" s="100">
        <v>42</v>
      </c>
      <c r="H12" s="54" t="e">
        <f ca="1">LOOKUP(J12,'ADRESSE AaZ'!C:C,'ADRESSE AaZ'!A:A)</f>
        <v>#N/A</v>
      </c>
      <c r="I12" s="17" t="s">
        <v>177</v>
      </c>
      <c r="J12" s="21" t="e">
        <f ca="1">LOOKUP(H12,'No Dossier AaZ'!A:A,'No Dossier AaZ'!C:C)</f>
        <v>#N/A</v>
      </c>
      <c r="K12" s="22"/>
      <c r="L12" s="22"/>
      <c r="M12" s="46"/>
      <c r="N12" s="16" t="s">
        <v>15</v>
      </c>
      <c r="O12" s="1"/>
      <c r="P12" s="1"/>
      <c r="Q12" s="1"/>
      <c r="R12" s="1"/>
      <c r="S12" s="1"/>
      <c r="T12" s="1"/>
      <c r="U12" s="1"/>
      <c r="V12" s="1"/>
      <c r="W12" s="1"/>
    </row>
    <row r="13" spans="2:45" ht="22.5" customHeight="1" x14ac:dyDescent="0.3">
      <c r="B13" s="93"/>
      <c r="C13" s="44"/>
      <c r="D13" s="29"/>
      <c r="E13" s="30"/>
      <c r="F13" s="31">
        <f t="shared" si="0"/>
        <v>0</v>
      </c>
      <c r="G13" s="100">
        <v>42</v>
      </c>
      <c r="H13" s="54" t="e">
        <f ca="1">LOOKUP(J13,'ADRESSE AaZ'!C:C,'ADRESSE AaZ'!A:A)</f>
        <v>#N/A</v>
      </c>
      <c r="I13" s="17" t="s">
        <v>177</v>
      </c>
      <c r="J13" s="21" t="e">
        <f ca="1">LOOKUP(H13,'No Dossier AaZ'!A:A,'No Dossier AaZ'!C:C)</f>
        <v>#N/A</v>
      </c>
      <c r="K13" s="23"/>
      <c r="L13" s="23"/>
      <c r="M13" s="45"/>
      <c r="N13" s="65" t="e">
        <f>SUM((#REF!)*24)*21</f>
        <v>#REF!</v>
      </c>
      <c r="O13" s="1"/>
      <c r="P13" s="1"/>
      <c r="Q13" s="1"/>
      <c r="R13" s="1"/>
      <c r="S13" s="1"/>
      <c r="T13" s="1"/>
      <c r="U13" s="1"/>
      <c r="V13" s="1"/>
      <c r="W13" s="1"/>
    </row>
    <row r="14" spans="2:45" ht="22.5" customHeight="1" thickBot="1" x14ac:dyDescent="0.35">
      <c r="B14" s="93"/>
      <c r="C14" s="44"/>
      <c r="D14" s="29"/>
      <c r="E14" s="30"/>
      <c r="F14" s="31">
        <f t="shared" si="0"/>
        <v>0</v>
      </c>
      <c r="G14" s="100">
        <v>42</v>
      </c>
      <c r="H14" s="54" t="e">
        <f ca="1">LOOKUP(J14,'ADRESSE AaZ'!C:C,'ADRESSE AaZ'!A:A)</f>
        <v>#N/A</v>
      </c>
      <c r="I14" s="17" t="s">
        <v>177</v>
      </c>
      <c r="J14" s="21" t="e">
        <f ca="1">LOOKUP(H14,'No Dossier AaZ'!A:A,'No Dossier AaZ'!C:C)</f>
        <v>#N/A</v>
      </c>
      <c r="K14" s="22"/>
      <c r="L14" s="22"/>
      <c r="M14" s="46"/>
      <c r="N14" s="66"/>
      <c r="O14" s="1"/>
      <c r="P14" s="20"/>
      <c r="Q14" s="1"/>
      <c r="R14" s="1"/>
      <c r="S14" s="1"/>
      <c r="T14" s="1"/>
      <c r="U14" s="1"/>
      <c r="V14" s="1"/>
      <c r="W14" s="1"/>
    </row>
    <row r="15" spans="2:45" ht="22.5" customHeight="1" x14ac:dyDescent="0.3">
      <c r="B15" s="93"/>
      <c r="C15" s="44"/>
      <c r="D15" s="29"/>
      <c r="E15" s="30"/>
      <c r="F15" s="31">
        <f t="shared" si="0"/>
        <v>0</v>
      </c>
      <c r="G15" s="100">
        <v>42</v>
      </c>
      <c r="H15" s="54" t="e">
        <f ca="1">LOOKUP(J15,'ADRESSE AaZ'!C:C,'ADRESSE AaZ'!A:A)</f>
        <v>#N/A</v>
      </c>
      <c r="I15" s="17" t="s">
        <v>177</v>
      </c>
      <c r="J15" s="21" t="e">
        <f ca="1">LOOKUP(H15,'No Dossier AaZ'!A:A,'No Dossier AaZ'!C:C)</f>
        <v>#N/A</v>
      </c>
      <c r="K15" s="23"/>
      <c r="L15" s="23"/>
      <c r="M15" s="45"/>
      <c r="N15" s="36"/>
      <c r="O15" s="1"/>
      <c r="P15" s="1"/>
      <c r="Q15" s="1"/>
      <c r="R15" s="1"/>
      <c r="S15" s="1"/>
      <c r="T15" s="1"/>
      <c r="U15" s="1"/>
      <c r="V15" s="1"/>
      <c r="W15" s="1"/>
    </row>
    <row r="16" spans="2:45" ht="22.5" customHeight="1" x14ac:dyDescent="0.3">
      <c r="B16" s="93"/>
      <c r="C16" s="44"/>
      <c r="D16" s="29"/>
      <c r="E16" s="30"/>
      <c r="F16" s="31">
        <f t="shared" si="0"/>
        <v>0</v>
      </c>
      <c r="G16" s="100">
        <v>42</v>
      </c>
      <c r="H16" s="54" t="e">
        <f ca="1">LOOKUP(J16,'ADRESSE AaZ'!C:C,'ADRESSE AaZ'!A:A)</f>
        <v>#N/A</v>
      </c>
      <c r="I16" s="17" t="s">
        <v>177</v>
      </c>
      <c r="J16" s="21" t="e">
        <f ca="1">LOOKUP(H16,'No Dossier AaZ'!A:A,'No Dossier AaZ'!C:C)</f>
        <v>#N/A</v>
      </c>
      <c r="K16" s="22"/>
      <c r="L16" s="22"/>
      <c r="M16" s="46"/>
      <c r="N16" s="37"/>
      <c r="O16" s="1"/>
      <c r="P16" s="1"/>
      <c r="Q16" s="1"/>
      <c r="R16" s="1"/>
      <c r="S16" s="1"/>
      <c r="T16" s="1"/>
      <c r="U16" s="1"/>
      <c r="V16" s="1"/>
      <c r="W16" s="1"/>
    </row>
    <row r="17" spans="2:26" ht="22.5" customHeight="1" x14ac:dyDescent="0.3">
      <c r="B17" s="93"/>
      <c r="C17" s="44"/>
      <c r="D17" s="29"/>
      <c r="E17" s="30"/>
      <c r="F17" s="31">
        <f t="shared" si="0"/>
        <v>0</v>
      </c>
      <c r="G17" s="100">
        <v>42</v>
      </c>
      <c r="H17" s="54" t="e">
        <f ca="1">LOOKUP(J17,'ADRESSE AaZ'!C:C,'ADRESSE AaZ'!A:A)</f>
        <v>#N/A</v>
      </c>
      <c r="I17" s="17" t="s">
        <v>177</v>
      </c>
      <c r="J17" s="21" t="e">
        <f ca="1">LOOKUP(H17,'No Dossier AaZ'!A:A,'No Dossier AaZ'!C:C)</f>
        <v>#N/A</v>
      </c>
      <c r="K17" s="23"/>
      <c r="L17" s="23"/>
      <c r="M17" s="45"/>
      <c r="N17" s="37"/>
      <c r="O17" s="1"/>
      <c r="P17" s="1"/>
      <c r="Q17" s="1"/>
      <c r="R17" s="1"/>
      <c r="S17" s="1"/>
      <c r="T17" s="1"/>
      <c r="U17" s="1"/>
      <c r="V17" s="1"/>
      <c r="W17" s="1"/>
    </row>
    <row r="18" spans="2:26" s="3" customFormat="1" ht="22.5" customHeight="1" x14ac:dyDescent="0.3">
      <c r="B18" s="93"/>
      <c r="C18" s="44"/>
      <c r="D18" s="29"/>
      <c r="E18" s="30"/>
      <c r="F18" s="31">
        <f t="shared" si="0"/>
        <v>0</v>
      </c>
      <c r="G18" s="100">
        <v>42</v>
      </c>
      <c r="H18" s="54" t="e">
        <f ca="1">LOOKUP(J18,'ADRESSE AaZ'!C:C,'ADRESSE AaZ'!A:A)</f>
        <v>#N/A</v>
      </c>
      <c r="I18" s="17" t="s">
        <v>177</v>
      </c>
      <c r="J18" s="21" t="e">
        <f ca="1">LOOKUP(H18,'No Dossier AaZ'!A:A,'No Dossier AaZ'!C:C)</f>
        <v>#N/A</v>
      </c>
      <c r="K18" s="22"/>
      <c r="L18" s="22"/>
      <c r="M18" s="46"/>
      <c r="N18" s="36"/>
      <c r="O18" s="26"/>
      <c r="P18" s="2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22.5" customHeight="1" x14ac:dyDescent="0.3">
      <c r="B19" s="93"/>
      <c r="C19" s="44"/>
      <c r="D19" s="29"/>
      <c r="E19" s="30"/>
      <c r="F19" s="31">
        <f t="shared" si="0"/>
        <v>0</v>
      </c>
      <c r="G19" s="100">
        <v>42</v>
      </c>
      <c r="H19" s="54" t="e">
        <f ca="1">LOOKUP(J19,'ADRESSE AaZ'!C:C,'ADRESSE AaZ'!A:A)</f>
        <v>#N/A</v>
      </c>
      <c r="I19" s="17" t="s">
        <v>177</v>
      </c>
      <c r="J19" s="21" t="e">
        <f ca="1">LOOKUP(H19,'No Dossier AaZ'!A:A,'No Dossier AaZ'!C:C)</f>
        <v>#N/A</v>
      </c>
      <c r="K19" s="23"/>
      <c r="L19" s="23"/>
      <c r="M19" s="45"/>
      <c r="N19" s="82" t="s">
        <v>178</v>
      </c>
      <c r="O19" s="1"/>
      <c r="P19" s="1"/>
      <c r="Q19" s="1"/>
      <c r="R19" s="1"/>
      <c r="S19" s="1"/>
      <c r="T19" s="1"/>
      <c r="U19" s="1"/>
      <c r="V19" s="1"/>
      <c r="W19" s="1"/>
    </row>
    <row r="20" spans="2:26" ht="22.5" customHeight="1" x14ac:dyDescent="0.3">
      <c r="B20" s="93"/>
      <c r="C20" s="44"/>
      <c r="D20" s="29"/>
      <c r="E20" s="30"/>
      <c r="F20" s="31">
        <f t="shared" si="0"/>
        <v>0</v>
      </c>
      <c r="G20" s="100">
        <v>42</v>
      </c>
      <c r="H20" s="54" t="e">
        <f ca="1">LOOKUP(J20,'ADRESSE AaZ'!C:C,'ADRESSE AaZ'!A:A)</f>
        <v>#N/A</v>
      </c>
      <c r="I20" s="17" t="s">
        <v>177</v>
      </c>
      <c r="J20" s="21" t="e">
        <f ca="1">LOOKUP(H20,'No Dossier AaZ'!A:A,'No Dossier AaZ'!C:C)</f>
        <v>#N/A</v>
      </c>
      <c r="K20" s="22"/>
      <c r="L20" s="22"/>
      <c r="M20" s="46"/>
      <c r="N20" s="83"/>
      <c r="O20" s="1"/>
      <c r="P20" s="1"/>
      <c r="Q20" s="1"/>
      <c r="R20" s="1"/>
      <c r="S20" s="1"/>
      <c r="T20" s="1"/>
      <c r="U20" s="1"/>
      <c r="V20" s="1"/>
      <c r="W20" s="1"/>
    </row>
    <row r="21" spans="2:26" ht="22.5" customHeight="1" x14ac:dyDescent="0.3">
      <c r="B21" s="93"/>
      <c r="C21" s="44"/>
      <c r="D21" s="29"/>
      <c r="E21" s="30"/>
      <c r="F21" s="31">
        <f t="shared" si="0"/>
        <v>0</v>
      </c>
      <c r="G21" s="100">
        <v>42</v>
      </c>
      <c r="H21" s="54" t="e">
        <f ca="1">LOOKUP(J21,'ADRESSE AaZ'!C:C,'ADRESSE AaZ'!A:A)</f>
        <v>#N/A</v>
      </c>
      <c r="I21" s="17" t="s">
        <v>177</v>
      </c>
      <c r="J21" s="21" t="e">
        <f ca="1">LOOKUP(H21,'No Dossier AaZ'!A:A,'No Dossier AaZ'!C:C)</f>
        <v>#N/A</v>
      </c>
      <c r="K21" s="23"/>
      <c r="L21" s="23"/>
      <c r="M21" s="45"/>
      <c r="N21" s="84">
        <v>3241</v>
      </c>
      <c r="O21" s="1"/>
      <c r="P21" s="1"/>
      <c r="Q21" s="1"/>
      <c r="R21" s="1"/>
      <c r="S21" s="1"/>
      <c r="T21" s="1"/>
      <c r="U21" s="1"/>
      <c r="V21" s="1"/>
      <c r="W21" s="1"/>
    </row>
    <row r="22" spans="2:26" ht="22.5" customHeight="1" x14ac:dyDescent="0.3">
      <c r="B22" s="93"/>
      <c r="C22" s="44"/>
      <c r="D22" s="29"/>
      <c r="E22" s="30"/>
      <c r="F22" s="31">
        <f t="shared" si="0"/>
        <v>0</v>
      </c>
      <c r="G22" s="100">
        <v>42</v>
      </c>
      <c r="H22" s="54" t="e">
        <f ca="1">LOOKUP(J22,'ADRESSE AaZ'!C:C,'ADRESSE AaZ'!A:A)</f>
        <v>#N/A</v>
      </c>
      <c r="I22" s="17" t="s">
        <v>177</v>
      </c>
      <c r="J22" s="21" t="e">
        <f ca="1">LOOKUP(H22,'No Dossier AaZ'!A:A,'No Dossier AaZ'!C:C)</f>
        <v>#N/A</v>
      </c>
      <c r="K22" s="22"/>
      <c r="L22" s="22"/>
      <c r="M22" s="46"/>
      <c r="N22" s="84">
        <v>3242</v>
      </c>
      <c r="O22" s="1"/>
      <c r="P22" s="1"/>
      <c r="Q22" s="1"/>
      <c r="R22" s="1"/>
      <c r="S22" s="1"/>
      <c r="T22" s="1"/>
      <c r="U22" s="1"/>
      <c r="V22" s="1"/>
      <c r="W22" s="1"/>
    </row>
    <row r="23" spans="2:26" ht="22.5" customHeight="1" x14ac:dyDescent="0.3">
      <c r="B23" s="93"/>
      <c r="C23" s="44"/>
      <c r="D23" s="29"/>
      <c r="E23" s="30"/>
      <c r="F23" s="31">
        <f t="shared" si="0"/>
        <v>0</v>
      </c>
      <c r="G23" s="100">
        <v>42</v>
      </c>
      <c r="H23" s="54" t="e">
        <f ca="1">LOOKUP(J23,'ADRESSE AaZ'!C:C,'ADRESSE AaZ'!A:A)</f>
        <v>#N/A</v>
      </c>
      <c r="I23" s="17" t="s">
        <v>177</v>
      </c>
      <c r="J23" s="21" t="e">
        <f ca="1">LOOKUP(H23,'No Dossier AaZ'!A:A,'No Dossier AaZ'!C:C)</f>
        <v>#N/A</v>
      </c>
      <c r="K23" s="48"/>
      <c r="L23" s="48"/>
      <c r="M23" s="49"/>
      <c r="N23" s="85">
        <v>3244</v>
      </c>
      <c r="O23" s="1"/>
      <c r="P23" s="1"/>
      <c r="Q23" s="1"/>
      <c r="R23" s="1"/>
      <c r="S23" s="1"/>
      <c r="T23" s="1"/>
      <c r="U23" s="1"/>
      <c r="V23" s="1"/>
      <c r="W23" s="1"/>
    </row>
    <row r="24" spans="2:26" ht="21.75" customHeight="1" x14ac:dyDescent="0.3">
      <c r="C24" s="47"/>
      <c r="D24" s="69" t="s">
        <v>18</v>
      </c>
      <c r="E24" s="69"/>
      <c r="F24" s="69"/>
      <c r="G24" s="52">
        <f>SUM(G9:G23)</f>
        <v>630</v>
      </c>
      <c r="H24" s="78"/>
      <c r="I24" s="79"/>
      <c r="J24" s="79"/>
      <c r="K24" s="79"/>
      <c r="L24" s="79"/>
      <c r="M24" s="80"/>
      <c r="N24" s="86"/>
      <c r="O24" s="1"/>
      <c r="P24" s="1"/>
      <c r="Q24" s="1"/>
      <c r="R24" s="1"/>
      <c r="S24" s="1"/>
      <c r="T24" s="1"/>
      <c r="U24" s="1"/>
      <c r="V24" s="1"/>
      <c r="W24" s="1"/>
    </row>
    <row r="25" spans="2:26" ht="21" customHeight="1" thickBot="1" x14ac:dyDescent="0.35">
      <c r="C25" s="88"/>
      <c r="D25" s="89"/>
      <c r="E25" s="89"/>
      <c r="F25" s="89"/>
      <c r="G25" s="89"/>
      <c r="H25" s="90"/>
      <c r="I25" s="91"/>
      <c r="J25" s="91"/>
      <c r="K25" s="91"/>
      <c r="L25" s="91"/>
      <c r="M25" s="92"/>
      <c r="N25" s="87"/>
      <c r="O25" s="1"/>
      <c r="P25" s="1"/>
      <c r="Q25" s="1"/>
      <c r="R25" s="1"/>
      <c r="S25" s="1"/>
      <c r="T25" s="1"/>
      <c r="U25" s="1"/>
      <c r="V25" s="1"/>
      <c r="W25" s="1"/>
    </row>
    <row r="26" spans="2:26" ht="20.25" customHeight="1" thickBot="1" x14ac:dyDescent="0.35">
      <c r="C26" s="5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81"/>
      <c r="O26" s="1"/>
      <c r="P26" s="1"/>
      <c r="Q26" s="1"/>
      <c r="R26" s="1"/>
      <c r="S26" s="1"/>
      <c r="T26" s="1"/>
      <c r="U26" s="1"/>
      <c r="V26" s="1"/>
      <c r="W26" s="1"/>
    </row>
    <row r="27" spans="2:26" ht="15" customHeight="1" x14ac:dyDescent="0.3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6" ht="24" customHeight="1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6" ht="9" customHeight="1" x14ac:dyDescent="0.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6" ht="30.75" customHeight="1" x14ac:dyDescent="0.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6" ht="15" customHeight="1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6" ht="15" customHeight="1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3:37" ht="15" customHeight="1" x14ac:dyDescent="0.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3:37" ht="15" customHeight="1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3:37" ht="15" customHeight="1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3:37" ht="15" customHeight="1" x14ac:dyDescent="0.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3:37" ht="15" customHeigh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3:37" ht="15" customHeight="1" x14ac:dyDescent="0.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3:37" ht="15" customHeight="1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3:37" ht="9" customHeight="1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3:37" s="4" customFormat="1" ht="24.95" customHeight="1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3:37" ht="30.75" customHeight="1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3:37" ht="15" customHeight="1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3:37" ht="15" customHeight="1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Y44" s="3"/>
    </row>
    <row r="45" spans="3:37" ht="15" customHeight="1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3:37" ht="15" customHeight="1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3:37" ht="15" customHeight="1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3"/>
      <c r="Q47" s="3"/>
      <c r="R47" s="3"/>
      <c r="S47" s="3"/>
      <c r="T47" s="3"/>
      <c r="U47" s="1"/>
      <c r="V47" s="1"/>
      <c r="W47" s="1"/>
    </row>
    <row r="48" spans="3:37" ht="15" customHeight="1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3:37" ht="15" customHeight="1" x14ac:dyDescent="0.3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3:37" ht="15" customHeight="1" x14ac:dyDescent="0.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3:37" ht="15" customHeight="1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3:37" ht="9" customHeight="1" x14ac:dyDescent="0.3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3:37" ht="30.75" customHeight="1" x14ac:dyDescent="0.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1"/>
      <c r="P53" s="1"/>
      <c r="Q53" s="1"/>
      <c r="R53" s="1"/>
      <c r="S53" s="1"/>
      <c r="T53" s="1"/>
      <c r="U53" s="1"/>
      <c r="V53" s="1"/>
      <c r="W53" s="1"/>
    </row>
    <row r="54" spans="3:37" ht="15" customHeight="1" x14ac:dyDescent="0.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3:37" ht="15" customHeight="1" x14ac:dyDescent="0.3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3:37" ht="15" customHeight="1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3:37" ht="15" customHeight="1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3:37" ht="15" customHeight="1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3:37" ht="15" customHeight="1" x14ac:dyDescent="0.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3:37" ht="15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3:37" ht="15" customHeight="1" x14ac:dyDescent="0.3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3:37" ht="15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3:37" ht="9" customHeight="1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3:37" ht="30.75" customHeight="1" x14ac:dyDescent="0.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"/>
      <c r="V64" s="4"/>
      <c r="W64" s="4"/>
      <c r="X64" s="4"/>
    </row>
    <row r="65" spans="3:37" ht="15" customHeight="1" x14ac:dyDescent="0.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3:37" ht="15" customHeight="1" x14ac:dyDescent="0.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3:37" ht="15" customHeight="1" x14ac:dyDescent="0.3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3:37" ht="15" customHeight="1" x14ac:dyDescent="0.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3:37" ht="15" customHeight="1" x14ac:dyDescent="0.3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3:37" ht="15" customHeight="1" x14ac:dyDescent="0.3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3:37" ht="15" customHeight="1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3:37" ht="15" customHeight="1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3:37" ht="15" customHeight="1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3:37" ht="9" customHeight="1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3:37" s="3" customFormat="1" ht="24.95" customHeight="1" x14ac:dyDescent="0.3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3:37" ht="30.75" customHeight="1" x14ac:dyDescent="0.3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3:37" ht="15" customHeight="1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3:37" ht="15" customHeight="1" x14ac:dyDescent="0.3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Y78" s="4"/>
    </row>
    <row r="79" spans="3:37" ht="15" customHeight="1" x14ac:dyDescent="0.3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3:37" ht="15" customHeight="1" x14ac:dyDescent="0.3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3:37" ht="15" customHeight="1" x14ac:dyDescent="0.3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4"/>
      <c r="Q81" s="4"/>
      <c r="R81" s="4"/>
      <c r="S81" s="4"/>
      <c r="T81" s="4"/>
      <c r="U81" s="1"/>
      <c r="V81" s="1"/>
      <c r="W81" s="1"/>
    </row>
    <row r="82" spans="3:37" ht="15" customHeight="1" x14ac:dyDescent="0.3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3:37" ht="15" customHeight="1" x14ac:dyDescent="0.3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3:37" ht="15" customHeight="1" x14ac:dyDescent="0.3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3:37" ht="15" customHeight="1" x14ac:dyDescent="0.3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3:37" ht="9" customHeight="1" x14ac:dyDescent="0.3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3:37" ht="30.75" customHeight="1" x14ac:dyDescent="0.3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"/>
      <c r="O87" s="1"/>
      <c r="P87" s="1"/>
      <c r="Q87" s="1"/>
      <c r="R87" s="1"/>
      <c r="S87" s="1"/>
      <c r="T87" s="1"/>
      <c r="U87" s="1"/>
      <c r="V87" s="1"/>
      <c r="W87" s="1"/>
    </row>
    <row r="88" spans="3:37" ht="15" customHeight="1" x14ac:dyDescent="0.3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3:37" ht="15" customHeight="1" x14ac:dyDescent="0.3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3:37" ht="15" customHeight="1" x14ac:dyDescent="0.3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3:37" ht="15" customHeight="1" x14ac:dyDescent="0.3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3:37" ht="15" customHeight="1" x14ac:dyDescent="0.3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3:37" ht="15" customHeight="1" x14ac:dyDescent="0.3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3:37" ht="15" customHeight="1" x14ac:dyDescent="0.3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3:37" ht="15" customHeight="1" x14ac:dyDescent="0.3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3:37" ht="15" customHeight="1" x14ac:dyDescent="0.3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3:37" ht="9" customHeight="1" x14ac:dyDescent="0.3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3:37" ht="30.75" customHeight="1" x14ac:dyDescent="0.3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37" ht="15" customHeight="1" x14ac:dyDescent="0.3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37" ht="15" customHeight="1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37" ht="15" customHeight="1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37" ht="15" customHeight="1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37" ht="15" customHeight="1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37" ht="15" customHeight="1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37" ht="15" customHeight="1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37" ht="15" customHeight="1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37" ht="15" customHeight="1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37" ht="9" customHeight="1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37" s="4" customFormat="1" ht="24.95" customHeight="1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3:37" ht="30.75" customHeight="1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37" ht="15" customHeight="1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37" ht="15" customHeight="1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5" customHeight="1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5" customHeight="1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5" customHeight="1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3:20" ht="15" customHeight="1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3:20" ht="15" customHeight="1" x14ac:dyDescent="0.3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3:20" ht="15" customHeight="1" x14ac:dyDescent="0.3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3:20" ht="15" customHeight="1" x14ac:dyDescent="0.3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3:20" ht="9" customHeight="1" x14ac:dyDescent="0.3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3:20" ht="30.75" customHeight="1" x14ac:dyDescent="0.3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3:20" ht="15" customHeight="1" x14ac:dyDescent="0.3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3:20" ht="15" customHeight="1" x14ac:dyDescent="0.3"/>
    <row r="124" spans="3:20" ht="15" customHeight="1" x14ac:dyDescent="0.3"/>
    <row r="125" spans="3:20" ht="15" customHeight="1" x14ac:dyDescent="0.3"/>
    <row r="126" spans="3:20" ht="15" customHeight="1" x14ac:dyDescent="0.3"/>
    <row r="127" spans="3:20" ht="15" customHeight="1" x14ac:dyDescent="0.3"/>
    <row r="128" spans="3:20" ht="15" customHeight="1" x14ac:dyDescent="0.3"/>
    <row r="129" ht="15" customHeight="1" x14ac:dyDescent="0.3"/>
    <row r="130" ht="15" customHeight="1" x14ac:dyDescent="0.3"/>
    <row r="131" ht="9" customHeight="1" x14ac:dyDescent="0.3"/>
    <row r="132" ht="30.7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</sheetData>
  <mergeCells count="14">
    <mergeCell ref="C2:D2"/>
    <mergeCell ref="C25:G25"/>
    <mergeCell ref="P3:Q3"/>
    <mergeCell ref="N10:N11"/>
    <mergeCell ref="N13:N14"/>
    <mergeCell ref="M5:N5"/>
    <mergeCell ref="D24:F24"/>
    <mergeCell ref="K5:L5"/>
    <mergeCell ref="K7:L7"/>
    <mergeCell ref="I3:L4"/>
    <mergeCell ref="C7:J7"/>
    <mergeCell ref="C5:F5"/>
    <mergeCell ref="G5:H5"/>
    <mergeCell ref="N19:N20"/>
  </mergeCells>
  <phoneticPr fontId="0" type="noConversion"/>
  <conditionalFormatting sqref="N4">
    <cfRule type="cellIs" dxfId="1" priority="1" operator="equal">
      <formula>6060</formula>
    </cfRule>
    <cfRule type="cellIs" dxfId="0" priority="2" operator="equal">
      <formula>1212</formula>
    </cfRule>
  </conditionalFormatting>
  <dataValidations xWindow="973" yWindow="279" count="8">
    <dataValidation type="list" allowBlank="1" showInputMessage="1" showErrorMessage="1" sqref="M7">
      <formula1>"janvier,février,mars,avril,mai,juin,juillet,août,septembre,octobre,novembre,décembre"</formula1>
    </dataValidation>
    <dataValidation type="list" allowBlank="1" showInputMessage="1" showErrorMessage="1" promptTitle="Sélectionner le type de jobs" prompt="Con=Contenue_x000a_REC=Reconstruction_x000a_WTR=Urgence" sqref="I9:I23">
      <formula1>"CON,REC,WTR,???"</formula1>
    </dataValidation>
    <dataValidation type="list" errorStyle="warning" allowBlank="1" showInputMessage="1" errorTitle="attention" promptTitle="Entrer l'adresse de la jobs" prompt="Commencer par le numéraux de porte." sqref="J9:J23">
      <formula1>OFFSET(Adresse,MATCH(J9&amp;"*",Adresse,0)-1,0,COUNTIF(Adresse,J9&amp;"*"))</formula1>
    </dataValidation>
    <dataValidation type="list" allowBlank="1" showInputMessage="1" promptTitle="Entrer le nméraux de la jobs" prompt="Example: 13-2340" sqref="H9:H23">
      <formula1>OFFSET(Nodossier,MATCH(H9&amp;"*",Nodossier,0)-1,0,COUNTIF(Nodossier,H9&amp;"*"))</formula1>
    </dataValidation>
    <dataValidation allowBlank="1" showInputMessage="1" showErrorMessage="1" promptTitle="Kilometrage effectuer" prompt="Entrer le kilometrage effectuer avec votre veicule pour cette jobs" sqref="G9:G23"/>
    <dataValidation type="list" allowBlank="1" showInputMessage="1" sqref="M5:N5">
      <formula1>"jonathan,sandrine,nadia,samuelle"</formula1>
    </dataValidation>
    <dataValidation allowBlank="1" showInputMessage="1" showErrorMessage="1" promptTitle="Entrer ici le votre code" prompt="En rouge= cette feuille na pas été vérifier._x000a_En vert= Cette feuille a été vérifier par un superieur." sqref="N4"/>
    <dataValidation type="list" allowBlank="1" showInputMessage="1" sqref="B9:B23">
      <formula1>OFFSET(DescriptionJoBs,MATCH(B9&amp;"*",DescriptionJoBs,0)-1,0,COUNTIF(DescriptionJoBs,B9&amp;"*"))</formula1>
    </dataValidation>
  </dataValidations>
  <printOptions horizontalCentered="1" verticalCentered="1"/>
  <pageMargins left="0.78740157499999996" right="0.78740157499999996" top="0.984251969" bottom="0.984251969" header="0.5" footer="0.5"/>
  <pageSetup paperSize="9" scale="80" orientation="landscape" r:id="rId1"/>
  <headerFooter alignWithMargins="0"/>
  <rowBreaks count="3" manualBreakCount="3">
    <brk id="40" max="16383" man="1"/>
    <brk id="74" max="16383" man="1"/>
    <brk id="10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Button 40">
              <controlPr defaultSize="0" print="0" autoFill="0" autoPict="0">
                <anchor moveWithCells="1" sizeWithCells="1">
                  <from>
                    <xdr:col>1</xdr:col>
                    <xdr:colOff>104775</xdr:colOff>
                    <xdr:row>0</xdr:row>
                    <xdr:rowOff>152400</xdr:rowOff>
                  </from>
                  <to>
                    <xdr:col>1</xdr:col>
                    <xdr:colOff>2533650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/>
  </sheetPr>
  <dimension ref="A1:E49"/>
  <sheetViews>
    <sheetView topLeftCell="A2" workbookViewId="0">
      <selection activeCell="C7" sqref="C7"/>
    </sheetView>
  </sheetViews>
  <sheetFormatPr baseColWidth="10" defaultRowHeight="12.75" x14ac:dyDescent="0.2"/>
  <cols>
    <col min="1" max="5" width="43" customWidth="1"/>
    <col min="6" max="6" width="18.7109375" customWidth="1"/>
  </cols>
  <sheetData>
    <row r="1" spans="1:5" ht="15" x14ac:dyDescent="0.25">
      <c r="A1" s="11" t="s">
        <v>20</v>
      </c>
      <c r="B1" s="11" t="s">
        <v>11</v>
      </c>
      <c r="C1" s="32" t="s">
        <v>8</v>
      </c>
      <c r="D1" s="11" t="s">
        <v>9</v>
      </c>
      <c r="E1" s="11" t="s">
        <v>21</v>
      </c>
    </row>
    <row r="2" spans="1:5" x14ac:dyDescent="0.2">
      <c r="A2" s="18" t="s">
        <v>132</v>
      </c>
      <c r="B2" s="18" t="s">
        <v>23</v>
      </c>
      <c r="C2" s="18" t="s">
        <v>133</v>
      </c>
      <c r="D2" s="18" t="s">
        <v>55</v>
      </c>
      <c r="E2" s="18" t="s">
        <v>134</v>
      </c>
    </row>
    <row r="3" spans="1:5" x14ac:dyDescent="0.2">
      <c r="A3" s="18" t="s">
        <v>144</v>
      </c>
      <c r="B3" s="18" t="s">
        <v>59</v>
      </c>
      <c r="C3" s="18" t="s">
        <v>145</v>
      </c>
      <c r="D3" s="18" t="s">
        <v>146</v>
      </c>
      <c r="E3" s="18" t="s">
        <v>147</v>
      </c>
    </row>
    <row r="4" spans="1:5" x14ac:dyDescent="0.2">
      <c r="A4" s="18" t="s">
        <v>63</v>
      </c>
      <c r="B4" s="18" t="s">
        <v>59</v>
      </c>
      <c r="C4" s="18" t="s">
        <v>60</v>
      </c>
      <c r="D4" s="18" t="s">
        <v>61</v>
      </c>
      <c r="E4" s="18" t="s">
        <v>62</v>
      </c>
    </row>
    <row r="5" spans="1:5" x14ac:dyDescent="0.2">
      <c r="A5" s="18" t="s">
        <v>58</v>
      </c>
      <c r="B5" s="18" t="s">
        <v>59</v>
      </c>
      <c r="C5" s="18" t="s">
        <v>60</v>
      </c>
      <c r="D5" s="18" t="s">
        <v>61</v>
      </c>
      <c r="E5" s="18" t="s">
        <v>62</v>
      </c>
    </row>
    <row r="6" spans="1:5" x14ac:dyDescent="0.2">
      <c r="A6" s="18" t="s">
        <v>168</v>
      </c>
      <c r="B6" s="18" t="s">
        <v>23</v>
      </c>
      <c r="C6" s="18" t="s">
        <v>169</v>
      </c>
      <c r="D6" s="18" t="s">
        <v>170</v>
      </c>
      <c r="E6" s="18" t="s">
        <v>171</v>
      </c>
    </row>
    <row r="7" spans="1:5" x14ac:dyDescent="0.2">
      <c r="A7" s="18" t="s">
        <v>155</v>
      </c>
      <c r="B7" s="18" t="s">
        <v>59</v>
      </c>
      <c r="C7" s="18" t="s">
        <v>156</v>
      </c>
      <c r="D7" s="18" t="s">
        <v>157</v>
      </c>
      <c r="E7" s="18" t="s">
        <v>158</v>
      </c>
    </row>
    <row r="8" spans="1:5" x14ac:dyDescent="0.2">
      <c r="A8" s="18" t="s">
        <v>103</v>
      </c>
      <c r="B8" s="18" t="s">
        <v>23</v>
      </c>
      <c r="C8" s="18" t="s">
        <v>104</v>
      </c>
      <c r="D8" s="18" t="s">
        <v>105</v>
      </c>
      <c r="E8" s="18" t="s">
        <v>106</v>
      </c>
    </row>
    <row r="9" spans="1:5" x14ac:dyDescent="0.2">
      <c r="A9" s="18" t="s">
        <v>34</v>
      </c>
      <c r="B9" s="18" t="s">
        <v>29</v>
      </c>
      <c r="C9" s="18" t="s">
        <v>30</v>
      </c>
      <c r="D9" s="18" t="s">
        <v>31</v>
      </c>
      <c r="E9" s="18" t="s">
        <v>32</v>
      </c>
    </row>
    <row r="10" spans="1:5" x14ac:dyDescent="0.2">
      <c r="A10" s="18" t="s">
        <v>33</v>
      </c>
      <c r="B10" s="18" t="s">
        <v>29</v>
      </c>
      <c r="C10" s="18" t="s">
        <v>30</v>
      </c>
      <c r="D10" s="18" t="s">
        <v>31</v>
      </c>
      <c r="E10" s="18" t="s">
        <v>32</v>
      </c>
    </row>
    <row r="11" spans="1:5" x14ac:dyDescent="0.2">
      <c r="A11" s="18" t="s">
        <v>28</v>
      </c>
      <c r="B11" s="18" t="s">
        <v>29</v>
      </c>
      <c r="C11" s="18" t="s">
        <v>30</v>
      </c>
      <c r="D11" s="18" t="s">
        <v>31</v>
      </c>
      <c r="E11" s="18" t="s">
        <v>32</v>
      </c>
    </row>
    <row r="12" spans="1:5" x14ac:dyDescent="0.2">
      <c r="A12" s="18" t="s">
        <v>107</v>
      </c>
      <c r="B12" s="18" t="s">
        <v>23</v>
      </c>
      <c r="C12" s="18" t="s">
        <v>108</v>
      </c>
      <c r="D12" s="18" t="s">
        <v>105</v>
      </c>
      <c r="E12" s="18" t="s">
        <v>109</v>
      </c>
    </row>
    <row r="13" spans="1:5" x14ac:dyDescent="0.2">
      <c r="A13" s="18" t="s">
        <v>81</v>
      </c>
      <c r="B13" s="18" t="s">
        <v>59</v>
      </c>
      <c r="C13" s="18" t="s">
        <v>82</v>
      </c>
      <c r="D13" s="18" t="s">
        <v>45</v>
      </c>
      <c r="E13" s="18" t="s">
        <v>83</v>
      </c>
    </row>
    <row r="14" spans="1:5" x14ac:dyDescent="0.2">
      <c r="A14" s="18" t="s">
        <v>128</v>
      </c>
      <c r="B14" s="18" t="s">
        <v>29</v>
      </c>
      <c r="C14" s="18" t="s">
        <v>129</v>
      </c>
      <c r="D14" s="18" t="s">
        <v>130</v>
      </c>
      <c r="E14" s="18" t="s">
        <v>131</v>
      </c>
    </row>
    <row r="15" spans="1:5" x14ac:dyDescent="0.2">
      <c r="A15" s="18" t="s">
        <v>152</v>
      </c>
      <c r="B15" s="18" t="s">
        <v>23</v>
      </c>
      <c r="C15" s="18" t="s">
        <v>153</v>
      </c>
      <c r="D15" s="18" t="s">
        <v>41</v>
      </c>
      <c r="E15" s="18" t="s">
        <v>154</v>
      </c>
    </row>
    <row r="16" spans="1:5" x14ac:dyDescent="0.2">
      <c r="A16" s="18" t="s">
        <v>143</v>
      </c>
      <c r="B16" s="18" t="s">
        <v>59</v>
      </c>
      <c r="C16" s="18" t="s">
        <v>136</v>
      </c>
      <c r="D16" s="18" t="s">
        <v>41</v>
      </c>
      <c r="E16" s="18" t="s">
        <v>137</v>
      </c>
    </row>
    <row r="17" spans="1:5" x14ac:dyDescent="0.2">
      <c r="A17" s="18" t="s">
        <v>142</v>
      </c>
      <c r="B17" s="18" t="s">
        <v>59</v>
      </c>
      <c r="C17" s="18" t="s">
        <v>136</v>
      </c>
      <c r="D17" s="18" t="s">
        <v>41</v>
      </c>
      <c r="E17" s="18" t="s">
        <v>137</v>
      </c>
    </row>
    <row r="18" spans="1:5" x14ac:dyDescent="0.2">
      <c r="A18" s="18" t="s">
        <v>135</v>
      </c>
      <c r="B18" s="18" t="s">
        <v>59</v>
      </c>
      <c r="C18" s="18" t="s">
        <v>136</v>
      </c>
      <c r="D18" s="18" t="s">
        <v>41</v>
      </c>
      <c r="E18" s="18" t="s">
        <v>137</v>
      </c>
    </row>
    <row r="19" spans="1:5" x14ac:dyDescent="0.2">
      <c r="A19" s="18" t="s">
        <v>47</v>
      </c>
      <c r="B19" s="18" t="s">
        <v>29</v>
      </c>
      <c r="C19" s="18" t="s">
        <v>48</v>
      </c>
      <c r="D19" s="18" t="s">
        <v>45</v>
      </c>
      <c r="E19" s="18" t="s">
        <v>49</v>
      </c>
    </row>
    <row r="20" spans="1:5" x14ac:dyDescent="0.2">
      <c r="A20" s="18" t="s">
        <v>68</v>
      </c>
      <c r="B20" s="18" t="s">
        <v>59</v>
      </c>
      <c r="C20" s="18" t="s">
        <v>66</v>
      </c>
      <c r="D20" s="18" t="s">
        <v>41</v>
      </c>
      <c r="E20" s="18" t="s">
        <v>67</v>
      </c>
    </row>
    <row r="21" spans="1:5" x14ac:dyDescent="0.2">
      <c r="A21" s="18" t="s">
        <v>64</v>
      </c>
      <c r="B21" s="18" t="s">
        <v>65</v>
      </c>
      <c r="C21" s="18" t="s">
        <v>66</v>
      </c>
      <c r="D21" s="18" t="s">
        <v>41</v>
      </c>
      <c r="E21" s="18" t="s">
        <v>67</v>
      </c>
    </row>
    <row r="22" spans="1:5" x14ac:dyDescent="0.2">
      <c r="A22" s="18" t="s">
        <v>35</v>
      </c>
      <c r="B22" s="18" t="s">
        <v>29</v>
      </c>
      <c r="C22" s="18" t="s">
        <v>36</v>
      </c>
      <c r="D22" s="18" t="s">
        <v>37</v>
      </c>
      <c r="E22" s="18" t="s">
        <v>38</v>
      </c>
    </row>
    <row r="23" spans="1:5" x14ac:dyDescent="0.2">
      <c r="A23" s="18" t="s">
        <v>124</v>
      </c>
      <c r="B23" s="18" t="s">
        <v>23</v>
      </c>
      <c r="C23" s="18" t="s">
        <v>125</v>
      </c>
      <c r="D23" s="18" t="s">
        <v>126</v>
      </c>
      <c r="E23" s="18" t="s">
        <v>127</v>
      </c>
    </row>
    <row r="24" spans="1:5" x14ac:dyDescent="0.2">
      <c r="A24" s="18" t="s">
        <v>69</v>
      </c>
      <c r="B24" s="18" t="s">
        <v>59</v>
      </c>
      <c r="C24" s="18" t="s">
        <v>70</v>
      </c>
      <c r="D24" s="18" t="s">
        <v>71</v>
      </c>
      <c r="E24" s="18" t="s">
        <v>72</v>
      </c>
    </row>
    <row r="25" spans="1:5" x14ac:dyDescent="0.2">
      <c r="A25" s="18" t="s">
        <v>57</v>
      </c>
      <c r="B25" s="18" t="s">
        <v>23</v>
      </c>
      <c r="C25" s="18" t="s">
        <v>54</v>
      </c>
      <c r="D25" s="18" t="s">
        <v>55</v>
      </c>
      <c r="E25" s="18" t="s">
        <v>56</v>
      </c>
    </row>
    <row r="26" spans="1:5" x14ac:dyDescent="0.2">
      <c r="A26" s="18" t="s">
        <v>53</v>
      </c>
      <c r="B26" s="18" t="s">
        <v>23</v>
      </c>
      <c r="C26" s="18" t="s">
        <v>54</v>
      </c>
      <c r="D26" s="18" t="s">
        <v>55</v>
      </c>
      <c r="E26" s="18" t="s">
        <v>56</v>
      </c>
    </row>
    <row r="27" spans="1:5" x14ac:dyDescent="0.2">
      <c r="A27" s="18" t="s">
        <v>50</v>
      </c>
      <c r="B27" s="18" t="s">
        <v>23</v>
      </c>
      <c r="C27" s="18" t="s">
        <v>51</v>
      </c>
      <c r="D27" s="18" t="s">
        <v>45</v>
      </c>
      <c r="E27" s="18" t="s">
        <v>52</v>
      </c>
    </row>
    <row r="28" spans="1:5" x14ac:dyDescent="0.2">
      <c r="A28" s="18" t="s">
        <v>163</v>
      </c>
      <c r="B28" s="18" t="s">
        <v>23</v>
      </c>
      <c r="C28" s="18" t="s">
        <v>111</v>
      </c>
      <c r="D28" s="18" t="s">
        <v>164</v>
      </c>
      <c r="E28" s="18" t="s">
        <v>113</v>
      </c>
    </row>
    <row r="29" spans="1:5" x14ac:dyDescent="0.2">
      <c r="A29" s="18" t="s">
        <v>110</v>
      </c>
      <c r="B29" s="18" t="s">
        <v>23</v>
      </c>
      <c r="C29" s="18" t="s">
        <v>111</v>
      </c>
      <c r="D29" s="18" t="s">
        <v>112</v>
      </c>
      <c r="E29" s="18" t="s">
        <v>113</v>
      </c>
    </row>
    <row r="30" spans="1:5" x14ac:dyDescent="0.2">
      <c r="A30" s="18" t="s">
        <v>77</v>
      </c>
      <c r="B30" s="18" t="s">
        <v>23</v>
      </c>
      <c r="C30" s="18" t="s">
        <v>78</v>
      </c>
      <c r="D30" s="18" t="s">
        <v>79</v>
      </c>
      <c r="E30" s="18" t="s">
        <v>80</v>
      </c>
    </row>
    <row r="31" spans="1:5" x14ac:dyDescent="0.2">
      <c r="A31" s="18" t="s">
        <v>159</v>
      </c>
      <c r="B31" s="18" t="s">
        <v>23</v>
      </c>
      <c r="C31" s="18" t="s">
        <v>160</v>
      </c>
      <c r="D31" s="18" t="s">
        <v>161</v>
      </c>
      <c r="E31" s="18" t="s">
        <v>162</v>
      </c>
    </row>
    <row r="32" spans="1:5" x14ac:dyDescent="0.2">
      <c r="A32" s="18" t="s">
        <v>138</v>
      </c>
      <c r="B32" s="18" t="s">
        <v>23</v>
      </c>
      <c r="C32" s="18" t="s">
        <v>139</v>
      </c>
      <c r="D32" s="18" t="s">
        <v>140</v>
      </c>
      <c r="E32" s="18" t="s">
        <v>141</v>
      </c>
    </row>
    <row r="33" spans="1:5" x14ac:dyDescent="0.2">
      <c r="A33" s="18" t="s">
        <v>39</v>
      </c>
      <c r="B33" s="18" t="s">
        <v>23</v>
      </c>
      <c r="C33" s="18" t="s">
        <v>40</v>
      </c>
      <c r="D33" s="18" t="s">
        <v>41</v>
      </c>
      <c r="E33" s="18" t="s">
        <v>42</v>
      </c>
    </row>
    <row r="34" spans="1:5" x14ac:dyDescent="0.2">
      <c r="A34" s="18" t="s">
        <v>89</v>
      </c>
      <c r="B34" s="18" t="s">
        <v>29</v>
      </c>
      <c r="C34" s="18" t="s">
        <v>90</v>
      </c>
      <c r="D34" s="18" t="s">
        <v>91</v>
      </c>
      <c r="E34" s="18" t="s">
        <v>92</v>
      </c>
    </row>
    <row r="35" spans="1:5" x14ac:dyDescent="0.2">
      <c r="A35" s="18" t="s">
        <v>27</v>
      </c>
      <c r="B35" s="18" t="s">
        <v>23</v>
      </c>
      <c r="C35" s="18" t="s">
        <v>24</v>
      </c>
      <c r="D35" s="18" t="s">
        <v>25</v>
      </c>
      <c r="E35" s="18" t="s">
        <v>26</v>
      </c>
    </row>
    <row r="36" spans="1:5" x14ac:dyDescent="0.2">
      <c r="A36" s="18" t="s">
        <v>22</v>
      </c>
      <c r="B36" s="18" t="s">
        <v>23</v>
      </c>
      <c r="C36" s="18" t="s">
        <v>24</v>
      </c>
      <c r="D36" s="18" t="s">
        <v>25</v>
      </c>
      <c r="E36" s="18" t="s">
        <v>26</v>
      </c>
    </row>
    <row r="37" spans="1:5" x14ac:dyDescent="0.2">
      <c r="A37" s="18" t="s">
        <v>93</v>
      </c>
      <c r="B37" s="18" t="s">
        <v>59</v>
      </c>
      <c r="C37" s="18" t="s">
        <v>94</v>
      </c>
      <c r="D37" s="18" t="s">
        <v>95</v>
      </c>
      <c r="E37" s="18" t="s">
        <v>96</v>
      </c>
    </row>
    <row r="38" spans="1:5" x14ac:dyDescent="0.2">
      <c r="A38" s="18" t="s">
        <v>73</v>
      </c>
      <c r="B38" s="18" t="s">
        <v>59</v>
      </c>
      <c r="C38" s="18" t="s">
        <v>74</v>
      </c>
      <c r="D38" s="18" t="s">
        <v>75</v>
      </c>
      <c r="E38" s="18" t="s">
        <v>76</v>
      </c>
    </row>
    <row r="39" spans="1:5" x14ac:dyDescent="0.2">
      <c r="A39" s="18" t="s">
        <v>148</v>
      </c>
      <c r="B39" s="18" t="s">
        <v>23</v>
      </c>
      <c r="C39" s="18" t="s">
        <v>149</v>
      </c>
      <c r="D39" s="18" t="s">
        <v>150</v>
      </c>
      <c r="E39" s="18" t="s">
        <v>151</v>
      </c>
    </row>
    <row r="40" spans="1:5" x14ac:dyDescent="0.2">
      <c r="A40" s="18" t="s">
        <v>88</v>
      </c>
      <c r="B40" s="18" t="s">
        <v>59</v>
      </c>
      <c r="C40" s="18" t="s">
        <v>85</v>
      </c>
      <c r="D40" s="18" t="s">
        <v>86</v>
      </c>
      <c r="E40" s="18" t="s">
        <v>87</v>
      </c>
    </row>
    <row r="41" spans="1:5" x14ac:dyDescent="0.2">
      <c r="A41" s="18" t="s">
        <v>84</v>
      </c>
      <c r="B41" s="18" t="s">
        <v>59</v>
      </c>
      <c r="C41" s="18" t="s">
        <v>85</v>
      </c>
      <c r="D41" s="18" t="s">
        <v>86</v>
      </c>
      <c r="E41" s="18" t="s">
        <v>87</v>
      </c>
    </row>
    <row r="42" spans="1:5" x14ac:dyDescent="0.2">
      <c r="A42" s="18" t="s">
        <v>165</v>
      </c>
      <c r="B42" s="18" t="s">
        <v>23</v>
      </c>
      <c r="C42" s="18" t="s">
        <v>166</v>
      </c>
      <c r="D42" s="18" t="s">
        <v>55</v>
      </c>
      <c r="E42" s="18" t="s">
        <v>167</v>
      </c>
    </row>
    <row r="43" spans="1:5" x14ac:dyDescent="0.2">
      <c r="A43" s="18" t="s">
        <v>120</v>
      </c>
      <c r="B43" s="18" t="s">
        <v>59</v>
      </c>
      <c r="C43" s="18" t="s">
        <v>121</v>
      </c>
      <c r="D43" s="18" t="s">
        <v>122</v>
      </c>
      <c r="E43" s="18" t="s">
        <v>123</v>
      </c>
    </row>
    <row r="44" spans="1:5" x14ac:dyDescent="0.2">
      <c r="A44" s="18" t="s">
        <v>102</v>
      </c>
      <c r="B44" s="18" t="s">
        <v>29</v>
      </c>
      <c r="C44" s="18" t="s">
        <v>98</v>
      </c>
      <c r="D44" s="18" t="s">
        <v>99</v>
      </c>
      <c r="E44" s="18" t="s">
        <v>100</v>
      </c>
    </row>
    <row r="45" spans="1:5" x14ac:dyDescent="0.2">
      <c r="A45" s="18" t="s">
        <v>101</v>
      </c>
      <c r="B45" s="18" t="s">
        <v>29</v>
      </c>
      <c r="C45" s="18" t="s">
        <v>98</v>
      </c>
      <c r="D45" s="18" t="s">
        <v>99</v>
      </c>
      <c r="E45" s="18" t="s">
        <v>100</v>
      </c>
    </row>
    <row r="46" spans="1:5" x14ac:dyDescent="0.2">
      <c r="A46" s="18" t="s">
        <v>97</v>
      </c>
      <c r="B46" s="18" t="s">
        <v>29</v>
      </c>
      <c r="C46" s="18" t="s">
        <v>98</v>
      </c>
      <c r="D46" s="18" t="s">
        <v>99</v>
      </c>
      <c r="E46" s="18" t="s">
        <v>100</v>
      </c>
    </row>
    <row r="47" spans="1:5" x14ac:dyDescent="0.2">
      <c r="A47" s="18" t="s">
        <v>43</v>
      </c>
      <c r="B47" s="18" t="s">
        <v>29</v>
      </c>
      <c r="C47" s="18" t="s">
        <v>44</v>
      </c>
      <c r="D47" s="18" t="s">
        <v>45</v>
      </c>
      <c r="E47" s="18" t="s">
        <v>46</v>
      </c>
    </row>
    <row r="48" spans="1:5" x14ac:dyDescent="0.2">
      <c r="A48" s="18" t="s">
        <v>114</v>
      </c>
      <c r="B48" s="18" t="s">
        <v>59</v>
      </c>
      <c r="C48" s="18" t="s">
        <v>115</v>
      </c>
      <c r="D48" s="18" t="s">
        <v>116</v>
      </c>
      <c r="E48" s="18" t="s">
        <v>117</v>
      </c>
    </row>
    <row r="49" spans="1:5" x14ac:dyDescent="0.2">
      <c r="A49" s="18" t="s">
        <v>118</v>
      </c>
      <c r="B49" s="18" t="s">
        <v>59</v>
      </c>
      <c r="C49" s="18" t="s">
        <v>119</v>
      </c>
      <c r="D49" s="18" t="s">
        <v>116</v>
      </c>
      <c r="E49" s="18" t="s">
        <v>117</v>
      </c>
    </row>
  </sheetData>
  <autoFilter ref="C1:C49">
    <sortState ref="A2:E49">
      <sortCondition ref="C1:C49"/>
    </sortState>
  </autoFilter>
  <sortState ref="A2:E49">
    <sortCondition ref="C2"/>
  </sortState>
  <dataValidations count="1">
    <dataValidation allowBlank="1" showInputMessage="1" showErrorMessage="1" promptTitle="Toujours trier par nom A a Z" prompt="a chaque mise a jour tier par nom A a Z" sqref="C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9"/>
  <sheetViews>
    <sheetView workbookViewId="0">
      <selection activeCell="B9" sqref="B9"/>
    </sheetView>
  </sheetViews>
  <sheetFormatPr baseColWidth="10" defaultRowHeight="12.75" x14ac:dyDescent="0.2"/>
  <cols>
    <col min="1" max="5" width="43" customWidth="1"/>
  </cols>
  <sheetData>
    <row r="1" spans="1:5" ht="15" x14ac:dyDescent="0.25">
      <c r="A1" s="32" t="s">
        <v>20</v>
      </c>
      <c r="B1" s="11" t="s">
        <v>11</v>
      </c>
      <c r="C1" s="53" t="s">
        <v>8</v>
      </c>
      <c r="D1" s="11" t="s">
        <v>9</v>
      </c>
      <c r="E1" s="11" t="s">
        <v>21</v>
      </c>
    </row>
    <row r="2" spans="1:5" x14ac:dyDescent="0.2">
      <c r="A2" s="18" t="s">
        <v>168</v>
      </c>
      <c r="B2" s="18" t="s">
        <v>23</v>
      </c>
      <c r="C2" s="18" t="s">
        <v>169</v>
      </c>
      <c r="D2" s="18" t="s">
        <v>170</v>
      </c>
      <c r="E2" s="18" t="s">
        <v>171</v>
      </c>
    </row>
    <row r="3" spans="1:5" x14ac:dyDescent="0.2">
      <c r="A3" s="18" t="s">
        <v>165</v>
      </c>
      <c r="B3" s="18" t="s">
        <v>23</v>
      </c>
      <c r="C3" s="18" t="s">
        <v>166</v>
      </c>
      <c r="D3" s="18" t="s">
        <v>55</v>
      </c>
      <c r="E3" s="18" t="s">
        <v>167</v>
      </c>
    </row>
    <row r="4" spans="1:5" x14ac:dyDescent="0.2">
      <c r="A4" s="18" t="s">
        <v>163</v>
      </c>
      <c r="B4" s="18" t="s">
        <v>23</v>
      </c>
      <c r="C4" s="18" t="s">
        <v>111</v>
      </c>
      <c r="D4" s="18" t="s">
        <v>164</v>
      </c>
      <c r="E4" s="18" t="s">
        <v>113</v>
      </c>
    </row>
    <row r="5" spans="1:5" x14ac:dyDescent="0.2">
      <c r="A5" s="18" t="s">
        <v>159</v>
      </c>
      <c r="B5" s="18" t="s">
        <v>23</v>
      </c>
      <c r="C5" s="18" t="s">
        <v>160</v>
      </c>
      <c r="D5" s="18" t="s">
        <v>161</v>
      </c>
      <c r="E5" s="18" t="s">
        <v>162</v>
      </c>
    </row>
    <row r="6" spans="1:5" x14ac:dyDescent="0.2">
      <c r="A6" s="18" t="s">
        <v>155</v>
      </c>
      <c r="B6" s="18" t="s">
        <v>59</v>
      </c>
      <c r="C6" s="18" t="s">
        <v>156</v>
      </c>
      <c r="D6" s="18" t="s">
        <v>157</v>
      </c>
      <c r="E6" s="18" t="s">
        <v>158</v>
      </c>
    </row>
    <row r="7" spans="1:5" x14ac:dyDescent="0.2">
      <c r="A7" s="18" t="s">
        <v>152</v>
      </c>
      <c r="B7" s="18" t="s">
        <v>23</v>
      </c>
      <c r="C7" s="18" t="s">
        <v>153</v>
      </c>
      <c r="D7" s="18" t="s">
        <v>41</v>
      </c>
      <c r="E7" s="18" t="s">
        <v>154</v>
      </c>
    </row>
    <row r="8" spans="1:5" x14ac:dyDescent="0.2">
      <c r="A8" s="18" t="s">
        <v>148</v>
      </c>
      <c r="B8" s="18" t="s">
        <v>23</v>
      </c>
      <c r="C8" s="18" t="s">
        <v>149</v>
      </c>
      <c r="D8" s="18" t="s">
        <v>150</v>
      </c>
      <c r="E8" s="18" t="s">
        <v>151</v>
      </c>
    </row>
    <row r="9" spans="1:5" x14ac:dyDescent="0.2">
      <c r="A9" s="18" t="s">
        <v>144</v>
      </c>
      <c r="B9" s="18" t="s">
        <v>59</v>
      </c>
      <c r="C9" s="18" t="s">
        <v>145</v>
      </c>
      <c r="D9" s="18" t="s">
        <v>146</v>
      </c>
      <c r="E9" s="18" t="s">
        <v>147</v>
      </c>
    </row>
    <row r="10" spans="1:5" x14ac:dyDescent="0.2">
      <c r="A10" s="18" t="s">
        <v>143</v>
      </c>
      <c r="B10" s="18" t="s">
        <v>59</v>
      </c>
      <c r="C10" s="18" t="s">
        <v>136</v>
      </c>
      <c r="D10" s="18" t="s">
        <v>41</v>
      </c>
      <c r="E10" s="18" t="s">
        <v>137</v>
      </c>
    </row>
    <row r="11" spans="1:5" x14ac:dyDescent="0.2">
      <c r="A11" s="18" t="s">
        <v>142</v>
      </c>
      <c r="B11" s="18" t="s">
        <v>59</v>
      </c>
      <c r="C11" s="18" t="s">
        <v>136</v>
      </c>
      <c r="D11" s="18" t="s">
        <v>41</v>
      </c>
      <c r="E11" s="18" t="s">
        <v>137</v>
      </c>
    </row>
    <row r="12" spans="1:5" x14ac:dyDescent="0.2">
      <c r="A12" s="18" t="s">
        <v>138</v>
      </c>
      <c r="B12" s="18" t="s">
        <v>23</v>
      </c>
      <c r="C12" s="18" t="s">
        <v>139</v>
      </c>
      <c r="D12" s="18" t="s">
        <v>140</v>
      </c>
      <c r="E12" s="18" t="s">
        <v>141</v>
      </c>
    </row>
    <row r="13" spans="1:5" x14ac:dyDescent="0.2">
      <c r="A13" s="18" t="s">
        <v>135</v>
      </c>
      <c r="B13" s="18" t="s">
        <v>59</v>
      </c>
      <c r="C13" s="18" t="s">
        <v>136</v>
      </c>
      <c r="D13" s="18" t="s">
        <v>41</v>
      </c>
      <c r="E13" s="18" t="s">
        <v>137</v>
      </c>
    </row>
    <row r="14" spans="1:5" x14ac:dyDescent="0.2">
      <c r="A14" s="18" t="s">
        <v>132</v>
      </c>
      <c r="B14" s="18" t="s">
        <v>23</v>
      </c>
      <c r="C14" s="18" t="s">
        <v>133</v>
      </c>
      <c r="D14" s="18" t="s">
        <v>55</v>
      </c>
      <c r="E14" s="18" t="s">
        <v>134</v>
      </c>
    </row>
    <row r="15" spans="1:5" x14ac:dyDescent="0.2">
      <c r="A15" s="18" t="s">
        <v>128</v>
      </c>
      <c r="B15" s="18" t="s">
        <v>29</v>
      </c>
      <c r="C15" s="18" t="s">
        <v>129</v>
      </c>
      <c r="D15" s="18" t="s">
        <v>130</v>
      </c>
      <c r="E15" s="18" t="s">
        <v>131</v>
      </c>
    </row>
    <row r="16" spans="1:5" x14ac:dyDescent="0.2">
      <c r="A16" s="18" t="s">
        <v>124</v>
      </c>
      <c r="B16" s="18" t="s">
        <v>23</v>
      </c>
      <c r="C16" s="18" t="s">
        <v>125</v>
      </c>
      <c r="D16" s="18" t="s">
        <v>126</v>
      </c>
      <c r="E16" s="18" t="s">
        <v>127</v>
      </c>
    </row>
    <row r="17" spans="1:5" x14ac:dyDescent="0.2">
      <c r="A17" s="18" t="s">
        <v>120</v>
      </c>
      <c r="B17" s="18" t="s">
        <v>59</v>
      </c>
      <c r="C17" s="18" t="s">
        <v>121</v>
      </c>
      <c r="D17" s="18" t="s">
        <v>122</v>
      </c>
      <c r="E17" s="18" t="s">
        <v>123</v>
      </c>
    </row>
    <row r="18" spans="1:5" x14ac:dyDescent="0.2">
      <c r="A18" s="18" t="s">
        <v>118</v>
      </c>
      <c r="B18" s="18" t="s">
        <v>59</v>
      </c>
      <c r="C18" s="18" t="s">
        <v>119</v>
      </c>
      <c r="D18" s="18" t="s">
        <v>116</v>
      </c>
      <c r="E18" s="18" t="s">
        <v>117</v>
      </c>
    </row>
    <row r="19" spans="1:5" x14ac:dyDescent="0.2">
      <c r="A19" s="18" t="s">
        <v>114</v>
      </c>
      <c r="B19" s="18" t="s">
        <v>59</v>
      </c>
      <c r="C19" s="18" t="s">
        <v>115</v>
      </c>
      <c r="D19" s="18" t="s">
        <v>116</v>
      </c>
      <c r="E19" s="18" t="s">
        <v>117</v>
      </c>
    </row>
    <row r="20" spans="1:5" x14ac:dyDescent="0.2">
      <c r="A20" s="18" t="s">
        <v>110</v>
      </c>
      <c r="B20" s="18" t="s">
        <v>23</v>
      </c>
      <c r="C20" s="18" t="s">
        <v>111</v>
      </c>
      <c r="D20" s="18" t="s">
        <v>112</v>
      </c>
      <c r="E20" s="18" t="s">
        <v>113</v>
      </c>
    </row>
    <row r="21" spans="1:5" x14ac:dyDescent="0.2">
      <c r="A21" s="18" t="s">
        <v>107</v>
      </c>
      <c r="B21" s="18" t="s">
        <v>23</v>
      </c>
      <c r="C21" s="18" t="s">
        <v>108</v>
      </c>
      <c r="D21" s="18" t="s">
        <v>105</v>
      </c>
      <c r="E21" s="18" t="s">
        <v>109</v>
      </c>
    </row>
    <row r="22" spans="1:5" x14ac:dyDescent="0.2">
      <c r="A22" s="18" t="s">
        <v>103</v>
      </c>
      <c r="B22" s="18" t="s">
        <v>23</v>
      </c>
      <c r="C22" s="18" t="s">
        <v>104</v>
      </c>
      <c r="D22" s="18" t="s">
        <v>105</v>
      </c>
      <c r="E22" s="18" t="s">
        <v>106</v>
      </c>
    </row>
    <row r="23" spans="1:5" x14ac:dyDescent="0.2">
      <c r="A23" s="18" t="s">
        <v>102</v>
      </c>
      <c r="B23" s="18" t="s">
        <v>29</v>
      </c>
      <c r="C23" s="18" t="s">
        <v>98</v>
      </c>
      <c r="D23" s="18" t="s">
        <v>99</v>
      </c>
      <c r="E23" s="18" t="s">
        <v>100</v>
      </c>
    </row>
    <row r="24" spans="1:5" x14ac:dyDescent="0.2">
      <c r="A24" s="18" t="s">
        <v>101</v>
      </c>
      <c r="B24" s="18" t="s">
        <v>29</v>
      </c>
      <c r="C24" s="18" t="s">
        <v>98</v>
      </c>
      <c r="D24" s="18" t="s">
        <v>99</v>
      </c>
      <c r="E24" s="18" t="s">
        <v>100</v>
      </c>
    </row>
    <row r="25" spans="1:5" x14ac:dyDescent="0.2">
      <c r="A25" s="18" t="s">
        <v>97</v>
      </c>
      <c r="B25" s="18" t="s">
        <v>29</v>
      </c>
      <c r="C25" s="18" t="s">
        <v>98</v>
      </c>
      <c r="D25" s="18" t="s">
        <v>99</v>
      </c>
      <c r="E25" s="18" t="s">
        <v>100</v>
      </c>
    </row>
    <row r="26" spans="1:5" x14ac:dyDescent="0.2">
      <c r="A26" s="18" t="s">
        <v>93</v>
      </c>
      <c r="B26" s="18" t="s">
        <v>59</v>
      </c>
      <c r="C26" s="18" t="s">
        <v>94</v>
      </c>
      <c r="D26" s="18" t="s">
        <v>95</v>
      </c>
      <c r="E26" s="18" t="s">
        <v>96</v>
      </c>
    </row>
    <row r="27" spans="1:5" x14ac:dyDescent="0.2">
      <c r="A27" s="18" t="s">
        <v>89</v>
      </c>
      <c r="B27" s="18" t="s">
        <v>29</v>
      </c>
      <c r="C27" s="18" t="s">
        <v>90</v>
      </c>
      <c r="D27" s="18" t="s">
        <v>91</v>
      </c>
      <c r="E27" s="18" t="s">
        <v>92</v>
      </c>
    </row>
    <row r="28" spans="1:5" x14ac:dyDescent="0.2">
      <c r="A28" s="18" t="s">
        <v>88</v>
      </c>
      <c r="B28" s="18" t="s">
        <v>59</v>
      </c>
      <c r="C28" s="18" t="s">
        <v>85</v>
      </c>
      <c r="D28" s="18" t="s">
        <v>86</v>
      </c>
      <c r="E28" s="18" t="s">
        <v>87</v>
      </c>
    </row>
    <row r="29" spans="1:5" x14ac:dyDescent="0.2">
      <c r="A29" s="18" t="s">
        <v>84</v>
      </c>
      <c r="B29" s="18" t="s">
        <v>59</v>
      </c>
      <c r="C29" s="18" t="s">
        <v>85</v>
      </c>
      <c r="D29" s="18" t="s">
        <v>86</v>
      </c>
      <c r="E29" s="18" t="s">
        <v>87</v>
      </c>
    </row>
    <row r="30" spans="1:5" x14ac:dyDescent="0.2">
      <c r="A30" s="18" t="s">
        <v>81</v>
      </c>
      <c r="B30" s="18" t="s">
        <v>59</v>
      </c>
      <c r="C30" s="18" t="s">
        <v>82</v>
      </c>
      <c r="D30" s="18" t="s">
        <v>45</v>
      </c>
      <c r="E30" s="18" t="s">
        <v>83</v>
      </c>
    </row>
    <row r="31" spans="1:5" x14ac:dyDescent="0.2">
      <c r="A31" s="18" t="s">
        <v>77</v>
      </c>
      <c r="B31" s="18" t="s">
        <v>23</v>
      </c>
      <c r="C31" s="18" t="s">
        <v>78</v>
      </c>
      <c r="D31" s="18" t="s">
        <v>79</v>
      </c>
      <c r="E31" s="18" t="s">
        <v>80</v>
      </c>
    </row>
    <row r="32" spans="1:5" x14ac:dyDescent="0.2">
      <c r="A32" s="18" t="s">
        <v>73</v>
      </c>
      <c r="B32" s="18" t="s">
        <v>59</v>
      </c>
      <c r="C32" s="18" t="s">
        <v>74</v>
      </c>
      <c r="D32" s="18" t="s">
        <v>75</v>
      </c>
      <c r="E32" s="18" t="s">
        <v>76</v>
      </c>
    </row>
    <row r="33" spans="1:5" x14ac:dyDescent="0.2">
      <c r="A33" s="18" t="s">
        <v>69</v>
      </c>
      <c r="B33" s="18" t="s">
        <v>59</v>
      </c>
      <c r="C33" s="18" t="s">
        <v>70</v>
      </c>
      <c r="D33" s="18" t="s">
        <v>71</v>
      </c>
      <c r="E33" s="18" t="s">
        <v>72</v>
      </c>
    </row>
    <row r="34" spans="1:5" x14ac:dyDescent="0.2">
      <c r="A34" s="18" t="s">
        <v>68</v>
      </c>
      <c r="B34" s="18" t="s">
        <v>59</v>
      </c>
      <c r="C34" s="18" t="s">
        <v>66</v>
      </c>
      <c r="D34" s="18" t="s">
        <v>41</v>
      </c>
      <c r="E34" s="18" t="s">
        <v>67</v>
      </c>
    </row>
    <row r="35" spans="1:5" x14ac:dyDescent="0.2">
      <c r="A35" s="18" t="s">
        <v>64</v>
      </c>
      <c r="B35" s="18" t="s">
        <v>65</v>
      </c>
      <c r="C35" s="18" t="s">
        <v>66</v>
      </c>
      <c r="D35" s="18" t="s">
        <v>41</v>
      </c>
      <c r="E35" s="18" t="s">
        <v>67</v>
      </c>
    </row>
    <row r="36" spans="1:5" x14ac:dyDescent="0.2">
      <c r="A36" s="18" t="s">
        <v>63</v>
      </c>
      <c r="B36" s="18" t="s">
        <v>59</v>
      </c>
      <c r="C36" s="18" t="s">
        <v>60</v>
      </c>
      <c r="D36" s="18" t="s">
        <v>61</v>
      </c>
      <c r="E36" s="18" t="s">
        <v>62</v>
      </c>
    </row>
    <row r="37" spans="1:5" x14ac:dyDescent="0.2">
      <c r="A37" s="18" t="s">
        <v>58</v>
      </c>
      <c r="B37" s="18" t="s">
        <v>59</v>
      </c>
      <c r="C37" s="18" t="s">
        <v>60</v>
      </c>
      <c r="D37" s="18" t="s">
        <v>61</v>
      </c>
      <c r="E37" s="18" t="s">
        <v>62</v>
      </c>
    </row>
    <row r="38" spans="1:5" x14ac:dyDescent="0.2">
      <c r="A38" s="18" t="s">
        <v>57</v>
      </c>
      <c r="B38" s="18" t="s">
        <v>23</v>
      </c>
      <c r="C38" s="18" t="s">
        <v>54</v>
      </c>
      <c r="D38" s="18" t="s">
        <v>55</v>
      </c>
      <c r="E38" s="18" t="s">
        <v>56</v>
      </c>
    </row>
    <row r="39" spans="1:5" x14ac:dyDescent="0.2">
      <c r="A39" s="18" t="s">
        <v>53</v>
      </c>
      <c r="B39" s="18" t="s">
        <v>23</v>
      </c>
      <c r="C39" s="18" t="s">
        <v>54</v>
      </c>
      <c r="D39" s="18" t="s">
        <v>55</v>
      </c>
      <c r="E39" s="18" t="s">
        <v>56</v>
      </c>
    </row>
    <row r="40" spans="1:5" x14ac:dyDescent="0.2">
      <c r="A40" s="18" t="s">
        <v>50</v>
      </c>
      <c r="B40" s="18" t="s">
        <v>23</v>
      </c>
      <c r="C40" s="18" t="s">
        <v>51</v>
      </c>
      <c r="D40" s="18" t="s">
        <v>45</v>
      </c>
      <c r="E40" s="18" t="s">
        <v>52</v>
      </c>
    </row>
    <row r="41" spans="1:5" x14ac:dyDescent="0.2">
      <c r="A41" s="18" t="s">
        <v>47</v>
      </c>
      <c r="B41" s="18" t="s">
        <v>29</v>
      </c>
      <c r="C41" s="18" t="s">
        <v>48</v>
      </c>
      <c r="D41" s="18" t="s">
        <v>45</v>
      </c>
      <c r="E41" s="18" t="s">
        <v>49</v>
      </c>
    </row>
    <row r="42" spans="1:5" x14ac:dyDescent="0.2">
      <c r="A42" s="18" t="s">
        <v>43</v>
      </c>
      <c r="B42" s="18" t="s">
        <v>29</v>
      </c>
      <c r="C42" s="18" t="s">
        <v>44</v>
      </c>
      <c r="D42" s="18" t="s">
        <v>45</v>
      </c>
      <c r="E42" s="18" t="s">
        <v>46</v>
      </c>
    </row>
    <row r="43" spans="1:5" x14ac:dyDescent="0.2">
      <c r="A43" s="18" t="s">
        <v>39</v>
      </c>
      <c r="B43" s="18" t="s">
        <v>23</v>
      </c>
      <c r="C43" s="18" t="s">
        <v>40</v>
      </c>
      <c r="D43" s="18" t="s">
        <v>41</v>
      </c>
      <c r="E43" s="18" t="s">
        <v>42</v>
      </c>
    </row>
    <row r="44" spans="1:5" x14ac:dyDescent="0.2">
      <c r="A44" s="18" t="s">
        <v>35</v>
      </c>
      <c r="B44" s="18" t="s">
        <v>29</v>
      </c>
      <c r="C44" s="18" t="s">
        <v>36</v>
      </c>
      <c r="D44" s="18" t="s">
        <v>37</v>
      </c>
      <c r="E44" s="18" t="s">
        <v>38</v>
      </c>
    </row>
    <row r="45" spans="1:5" x14ac:dyDescent="0.2">
      <c r="A45" s="18" t="s">
        <v>34</v>
      </c>
      <c r="B45" s="18" t="s">
        <v>29</v>
      </c>
      <c r="C45" s="18" t="s">
        <v>30</v>
      </c>
      <c r="D45" s="18" t="s">
        <v>31</v>
      </c>
      <c r="E45" s="18" t="s">
        <v>32</v>
      </c>
    </row>
    <row r="46" spans="1:5" x14ac:dyDescent="0.2">
      <c r="A46" s="18" t="s">
        <v>33</v>
      </c>
      <c r="B46" s="18" t="s">
        <v>29</v>
      </c>
      <c r="C46" s="18" t="s">
        <v>30</v>
      </c>
      <c r="D46" s="18" t="s">
        <v>31</v>
      </c>
      <c r="E46" s="18" t="s">
        <v>32</v>
      </c>
    </row>
    <row r="47" spans="1:5" x14ac:dyDescent="0.2">
      <c r="A47" s="18" t="s">
        <v>28</v>
      </c>
      <c r="B47" s="18" t="s">
        <v>29</v>
      </c>
      <c r="C47" s="18" t="s">
        <v>30</v>
      </c>
      <c r="D47" s="18" t="s">
        <v>31</v>
      </c>
      <c r="E47" s="18" t="s">
        <v>32</v>
      </c>
    </row>
    <row r="48" spans="1:5" x14ac:dyDescent="0.2">
      <c r="A48" s="18" t="s">
        <v>27</v>
      </c>
      <c r="B48" s="18" t="s">
        <v>23</v>
      </c>
      <c r="C48" s="18" t="s">
        <v>24</v>
      </c>
      <c r="D48" s="18" t="s">
        <v>25</v>
      </c>
      <c r="E48" s="18" t="s">
        <v>26</v>
      </c>
    </row>
    <row r="49" spans="1:5" x14ac:dyDescent="0.2">
      <c r="A49" s="18" t="s">
        <v>22</v>
      </c>
      <c r="B49" s="18" t="s">
        <v>23</v>
      </c>
      <c r="C49" s="18" t="s">
        <v>24</v>
      </c>
      <c r="D49" s="18" t="s">
        <v>25</v>
      </c>
      <c r="E49" s="18" t="s">
        <v>26</v>
      </c>
    </row>
  </sheetData>
  <autoFilter ref="A1:A49">
    <sortState ref="A2:E49">
      <sortCondition ref="A1:A49"/>
    </sortState>
  </autoFilter>
  <dataValidations count="1">
    <dataValidation allowBlank="1" showInputMessage="1" showErrorMessage="1" promptTitle="Toujours trier par nom A a Z" prompt="a chaque mise a jour tier par nom A a Z" sqref="C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"/>
  <sheetViews>
    <sheetView workbookViewId="0">
      <selection activeCell="D48" sqref="D48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2" sqref="A2:A20"/>
    </sheetView>
  </sheetViews>
  <sheetFormatPr baseColWidth="10" defaultRowHeight="12.75" x14ac:dyDescent="0.2"/>
  <cols>
    <col min="1" max="1" width="56.28515625" customWidth="1"/>
  </cols>
  <sheetData>
    <row r="1" spans="1:4" x14ac:dyDescent="0.2">
      <c r="A1" s="99" t="s">
        <v>182</v>
      </c>
      <c r="B1" s="98"/>
      <c r="C1" s="98"/>
      <c r="D1" s="98"/>
    </row>
    <row r="2" spans="1:4" x14ac:dyDescent="0.2">
      <c r="A2" s="96" t="s">
        <v>183</v>
      </c>
      <c r="B2" s="97"/>
      <c r="C2" s="97"/>
      <c r="D2" s="97"/>
    </row>
    <row r="3" spans="1:4" x14ac:dyDescent="0.2">
      <c r="A3" s="96" t="s">
        <v>192</v>
      </c>
      <c r="B3" s="97"/>
      <c r="C3" s="97"/>
      <c r="D3" s="97"/>
    </row>
    <row r="4" spans="1:4" x14ac:dyDescent="0.2">
      <c r="A4" s="96" t="s">
        <v>195</v>
      </c>
      <c r="B4" s="97"/>
      <c r="C4" s="97"/>
      <c r="D4" s="97"/>
    </row>
    <row r="5" spans="1:4" x14ac:dyDescent="0.2">
      <c r="A5" s="96" t="s">
        <v>180</v>
      </c>
      <c r="B5" s="97"/>
      <c r="C5" s="97"/>
      <c r="D5" s="97"/>
    </row>
    <row r="6" spans="1:4" x14ac:dyDescent="0.2">
      <c r="A6" s="96" t="s">
        <v>185</v>
      </c>
      <c r="B6" s="97"/>
      <c r="C6" s="97"/>
      <c r="D6" s="97"/>
    </row>
    <row r="7" spans="1:4" x14ac:dyDescent="0.2">
      <c r="A7" s="96" t="s">
        <v>193</v>
      </c>
      <c r="B7" s="97"/>
      <c r="C7" s="97"/>
      <c r="D7" s="97"/>
    </row>
    <row r="8" spans="1:4" x14ac:dyDescent="0.2">
      <c r="A8" s="96" t="s">
        <v>194</v>
      </c>
      <c r="B8" s="97"/>
      <c r="C8" s="97"/>
      <c r="D8" s="97"/>
    </row>
    <row r="9" spans="1:4" x14ac:dyDescent="0.2">
      <c r="A9" s="96" t="s">
        <v>186</v>
      </c>
      <c r="B9" s="97"/>
      <c r="C9" s="97"/>
      <c r="D9" s="97"/>
    </row>
    <row r="10" spans="1:4" x14ac:dyDescent="0.2">
      <c r="A10" s="96" t="s">
        <v>187</v>
      </c>
      <c r="B10" s="97"/>
      <c r="C10" s="97"/>
      <c r="D10" s="97"/>
    </row>
    <row r="11" spans="1:4" x14ac:dyDescent="0.2">
      <c r="A11" s="96" t="s">
        <v>188</v>
      </c>
      <c r="B11" s="97"/>
      <c r="C11" s="97"/>
      <c r="D11" s="97"/>
    </row>
    <row r="12" spans="1:4" x14ac:dyDescent="0.2">
      <c r="A12" s="96" t="s">
        <v>181</v>
      </c>
      <c r="B12" s="97"/>
      <c r="C12" s="97"/>
      <c r="D12" s="97"/>
    </row>
    <row r="13" spans="1:4" x14ac:dyDescent="0.2">
      <c r="A13" s="96" t="s">
        <v>189</v>
      </c>
      <c r="B13" s="97"/>
      <c r="C13" s="97"/>
      <c r="D13" s="97"/>
    </row>
    <row r="14" spans="1:4" x14ac:dyDescent="0.2">
      <c r="A14" s="96" t="s">
        <v>190</v>
      </c>
      <c r="B14" s="97"/>
      <c r="C14" s="97"/>
      <c r="D14" s="97"/>
    </row>
    <row r="15" spans="1:4" x14ac:dyDescent="0.2">
      <c r="A15" s="96" t="s">
        <v>184</v>
      </c>
      <c r="B15" s="97"/>
      <c r="C15" s="97"/>
      <c r="D15" s="97"/>
    </row>
    <row r="16" spans="1:4" x14ac:dyDescent="0.2">
      <c r="A16" s="96" t="s">
        <v>191</v>
      </c>
      <c r="B16" s="97"/>
      <c r="C16" s="97"/>
      <c r="D16" s="97"/>
    </row>
    <row r="17" spans="1:4" x14ac:dyDescent="0.2">
      <c r="A17" s="96" t="s">
        <v>196</v>
      </c>
      <c r="B17" s="97"/>
      <c r="C17" s="97"/>
      <c r="D17" s="97"/>
    </row>
    <row r="18" spans="1:4" x14ac:dyDescent="0.2">
      <c r="A18" s="96" t="s">
        <v>197</v>
      </c>
      <c r="B18" s="97"/>
      <c r="C18" s="97"/>
      <c r="D18" s="97"/>
    </row>
    <row r="19" spans="1:4" x14ac:dyDescent="0.2">
      <c r="A19" s="96" t="s">
        <v>198</v>
      </c>
      <c r="B19" s="97"/>
      <c r="C19" s="97"/>
      <c r="D19" s="97"/>
    </row>
    <row r="20" spans="1:4" x14ac:dyDescent="0.2">
      <c r="A20" s="96" t="s">
        <v>198</v>
      </c>
      <c r="B20" s="97"/>
      <c r="C20" s="97"/>
      <c r="D20" s="97"/>
    </row>
    <row r="21" spans="1:4" x14ac:dyDescent="0.2">
      <c r="A21" s="95"/>
      <c r="B21" s="95"/>
      <c r="C21" s="95"/>
      <c r="D21" s="95"/>
    </row>
    <row r="22" spans="1:4" x14ac:dyDescent="0.2">
      <c r="A22" s="95"/>
      <c r="B22" s="95"/>
      <c r="C22" s="95"/>
      <c r="D22" s="95"/>
    </row>
    <row r="23" spans="1:4" x14ac:dyDescent="0.2">
      <c r="A23" s="95"/>
      <c r="B23" s="95"/>
      <c r="C23" s="95"/>
      <c r="D23" s="95"/>
    </row>
    <row r="24" spans="1:4" x14ac:dyDescent="0.2">
      <c r="A24" s="95"/>
      <c r="B24" s="95"/>
      <c r="C24" s="95"/>
      <c r="D24" s="95"/>
    </row>
    <row r="25" spans="1:4" x14ac:dyDescent="0.2">
      <c r="A25" s="95"/>
      <c r="B25" s="95"/>
      <c r="C25" s="95"/>
      <c r="D25" s="95"/>
    </row>
    <row r="26" spans="1:4" x14ac:dyDescent="0.2">
      <c r="A26" s="95"/>
      <c r="B26" s="95"/>
      <c r="C26" s="95"/>
      <c r="D26" s="95"/>
    </row>
    <row r="27" spans="1:4" x14ac:dyDescent="0.2">
      <c r="A27" s="95"/>
      <c r="B27" s="95"/>
      <c r="C27" s="95"/>
      <c r="D27" s="95"/>
    </row>
    <row r="28" spans="1:4" x14ac:dyDescent="0.2">
      <c r="A28" s="95"/>
      <c r="B28" s="95"/>
      <c r="C28" s="95"/>
      <c r="D28" s="95"/>
    </row>
    <row r="29" spans="1:4" x14ac:dyDescent="0.2">
      <c r="A29" s="95"/>
      <c r="B29" s="95"/>
      <c r="C29" s="95"/>
      <c r="D29" s="95"/>
    </row>
    <row r="30" spans="1:4" x14ac:dyDescent="0.2">
      <c r="A30" s="95"/>
      <c r="B30" s="95"/>
      <c r="C30" s="95"/>
      <c r="D30" s="95"/>
    </row>
    <row r="31" spans="1:4" x14ac:dyDescent="0.2">
      <c r="A31" s="95"/>
      <c r="B31" s="95"/>
      <c r="C31" s="95"/>
      <c r="D31" s="95"/>
    </row>
    <row r="32" spans="1:4" x14ac:dyDescent="0.2">
      <c r="A32" s="95"/>
      <c r="B32" s="95"/>
      <c r="C32" s="95"/>
      <c r="D32" s="95"/>
    </row>
    <row r="33" spans="1:4" x14ac:dyDescent="0.2">
      <c r="A33" s="95"/>
      <c r="B33" s="95"/>
      <c r="C33" s="95"/>
      <c r="D33" s="95"/>
    </row>
    <row r="34" spans="1:4" x14ac:dyDescent="0.2">
      <c r="A34" s="95"/>
      <c r="B34" s="95"/>
      <c r="C34" s="95"/>
      <c r="D34" s="95"/>
    </row>
    <row r="35" spans="1:4" x14ac:dyDescent="0.2">
      <c r="A35" s="95"/>
      <c r="B35" s="95"/>
      <c r="C35" s="95"/>
      <c r="D35" s="95"/>
    </row>
    <row r="36" spans="1:4" x14ac:dyDescent="0.2">
      <c r="A36" s="95"/>
      <c r="B36" s="95"/>
      <c r="C36" s="95"/>
      <c r="D36" s="95"/>
    </row>
    <row r="37" spans="1:4" x14ac:dyDescent="0.2">
      <c r="A37" s="95"/>
      <c r="B37" s="95"/>
      <c r="C37" s="95"/>
      <c r="D37" s="95"/>
    </row>
    <row r="38" spans="1:4" x14ac:dyDescent="0.2">
      <c r="A38" s="95"/>
      <c r="B38" s="95"/>
      <c r="C38" s="95"/>
      <c r="D38" s="95"/>
    </row>
    <row r="39" spans="1:4" x14ac:dyDescent="0.2">
      <c r="A39" s="95"/>
      <c r="B39" s="95"/>
      <c r="C39" s="95"/>
      <c r="D39" s="95"/>
    </row>
    <row r="40" spans="1:4" x14ac:dyDescent="0.2">
      <c r="A40" s="95"/>
      <c r="B40" s="95"/>
      <c r="C40" s="95"/>
      <c r="D40" s="95"/>
    </row>
  </sheetData>
  <autoFilter ref="A1:A20"/>
  <mergeCells count="20"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Feuille de temps spd</vt:lpstr>
      <vt:lpstr>ADRESSE AaZ</vt:lpstr>
      <vt:lpstr>No Dossier AaZ</vt:lpstr>
      <vt:lpstr>Nom Employer</vt:lpstr>
      <vt:lpstr>Description de Jobs</vt:lpstr>
      <vt:lpstr>'Feuille de temps spd'!Impression_des_titres</vt:lpstr>
      <vt:lpstr>'Feuille de temps spd'!Zone_d_impression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djmisterjon;Jonathan Lepage</dc:creator>
  <cp:lastModifiedBy>jon l</cp:lastModifiedBy>
  <cp:lastPrinted>2004-10-22T01:26:49Z</cp:lastPrinted>
  <dcterms:created xsi:type="dcterms:W3CDTF">2001-06-28T22:28:22Z</dcterms:created>
  <dcterms:modified xsi:type="dcterms:W3CDTF">2013-07-30T21:31:34Z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TC062563521036</vt:lpwstr>
  </property>
</Properties>
</file>