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120" windowWidth="24780" windowHeight="11895"/>
  </bookViews>
  <sheets>
    <sheet name="Sheet1" sheetId="1" r:id="rId1"/>
    <sheet name="Sheet2" sheetId="2" r:id="rId2"/>
  </sheets>
  <calcPr calcId="125725" calcMode="manual" calcCompleted="0" calcOnSave="0"/>
</workbook>
</file>

<file path=xl/calcChain.xml><?xml version="1.0" encoding="utf-8"?>
<calcChain xmlns="http://schemas.openxmlformats.org/spreadsheetml/2006/main">
  <c r="D5" i="1"/>
  <c r="J5"/>
  <c r="I5"/>
  <c r="I14"/>
  <c r="D6"/>
  <c r="D7"/>
  <c r="D8"/>
  <c r="D9"/>
  <c r="D10"/>
  <c r="D11"/>
  <c r="D12"/>
  <c r="I24"/>
  <c r="J24" s="1"/>
  <c r="D24"/>
  <c r="J23"/>
  <c r="I23"/>
  <c r="D23"/>
  <c r="J22"/>
  <c r="I22"/>
  <c r="D22"/>
  <c r="I21"/>
  <c r="J21" s="1"/>
  <c r="D21"/>
  <c r="I20"/>
  <c r="J20" s="1"/>
  <c r="D20"/>
  <c r="J18"/>
  <c r="I18"/>
  <c r="D18"/>
  <c r="J17"/>
  <c r="I17"/>
  <c r="D17"/>
  <c r="I16"/>
  <c r="J16" s="1"/>
  <c r="D16"/>
  <c r="I15"/>
  <c r="J15" s="1"/>
  <c r="D15"/>
  <c r="J14"/>
  <c r="D14"/>
  <c r="I12"/>
  <c r="J12" s="1"/>
  <c r="J11"/>
  <c r="I11"/>
  <c r="J10"/>
  <c r="I10"/>
  <c r="I9"/>
  <c r="J9" s="1"/>
  <c r="I8"/>
  <c r="J8" s="1"/>
  <c r="J7"/>
  <c r="I7"/>
  <c r="J6"/>
  <c r="I6"/>
</calcChain>
</file>

<file path=xl/sharedStrings.xml><?xml version="1.0" encoding="utf-8"?>
<sst xmlns="http://schemas.openxmlformats.org/spreadsheetml/2006/main" count="33" uniqueCount="22">
  <si>
    <t>Interest Leg</t>
  </si>
  <si>
    <t>Security Code</t>
  </si>
  <si>
    <t>Quantity</t>
  </si>
  <si>
    <t>Initial Price</t>
  </si>
  <si>
    <t>Notional</t>
  </si>
  <si>
    <t>Period Start</t>
  </si>
  <si>
    <t>Period End</t>
  </si>
  <si>
    <t>Floating Rate</t>
  </si>
  <si>
    <t>Spread</t>
  </si>
  <si>
    <t>Number of days</t>
  </si>
  <si>
    <t xml:space="preserve">Input Cell: </t>
  </si>
  <si>
    <t>Product1</t>
  </si>
  <si>
    <t>Product2</t>
  </si>
  <si>
    <t>Product3</t>
  </si>
  <si>
    <t>Product4</t>
  </si>
  <si>
    <t>Product5</t>
  </si>
  <si>
    <t>Product6</t>
  </si>
  <si>
    <t>Product7</t>
  </si>
  <si>
    <t>Product8</t>
  </si>
  <si>
    <t>Rate</t>
  </si>
  <si>
    <t>Date</t>
  </si>
  <si>
    <t>USD Libor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</si>
</sst>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[$-409]dd\-mmm\-yy;@"/>
    <numFmt numFmtId="165" formatCode="_(* #,##0.00_);_(* \(#,##0.00\);_(* &quot;-&quot;??_);_(@_)"/>
    <numFmt numFmtId="166" formatCode="0.000000%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2" borderId="1" xfId="0" applyFont="1" applyFill="1" applyBorder="1" applyAlignment="1">
      <alignment vertical="top"/>
    </xf>
    <xf numFmtId="0" fontId="4" fillId="3" borderId="2" xfId="0" applyFont="1" applyFill="1" applyBorder="1" applyAlignment="1">
      <alignment vertical="top"/>
    </xf>
    <xf numFmtId="0" fontId="0" fillId="2" borderId="2" xfId="0" applyFill="1" applyBorder="1" applyAlignment="1"/>
    <xf numFmtId="164" fontId="5" fillId="3" borderId="2" xfId="0" applyNumberFormat="1" applyFont="1" applyFill="1" applyBorder="1" applyAlignment="1">
      <alignment vertical="top"/>
    </xf>
    <xf numFmtId="165" fontId="6" fillId="2" borderId="2" xfId="1" applyNumberFormat="1" applyFont="1" applyFill="1" applyBorder="1"/>
    <xf numFmtId="0" fontId="0" fillId="2" borderId="3" xfId="0" applyFill="1" applyBorder="1" applyAlignment="1"/>
    <xf numFmtId="0" fontId="5" fillId="2" borderId="4" xfId="0" applyFont="1" applyFill="1" applyBorder="1" applyAlignment="1"/>
    <xf numFmtId="165" fontId="5" fillId="2" borderId="2" xfId="1" applyNumberFormat="1" applyFont="1" applyFill="1" applyBorder="1"/>
    <xf numFmtId="165" fontId="5" fillId="2" borderId="3" xfId="1" applyNumberFormat="1" applyFont="1" applyFill="1" applyBorder="1"/>
    <xf numFmtId="0" fontId="7" fillId="2" borderId="5" xfId="0" applyFont="1" applyFill="1" applyBorder="1" applyAlignment="1">
      <alignment vertical="top"/>
    </xf>
    <xf numFmtId="0" fontId="7" fillId="2" borderId="0" xfId="0" applyFont="1" applyFill="1" applyBorder="1" applyAlignment="1">
      <alignment vertical="top"/>
    </xf>
    <xf numFmtId="164" fontId="8" fillId="4" borderId="6" xfId="0" applyNumberFormat="1" applyFont="1" applyFill="1" applyBorder="1" applyAlignment="1">
      <alignment vertical="top"/>
    </xf>
    <xf numFmtId="166" fontId="9" fillId="4" borderId="1" xfId="2" applyNumberFormat="1" applyFont="1" applyFill="1" applyBorder="1"/>
    <xf numFmtId="166" fontId="9" fillId="4" borderId="6" xfId="2" applyNumberFormat="1" applyFont="1" applyFill="1" applyBorder="1"/>
    <xf numFmtId="0" fontId="6" fillId="2" borderId="0" xfId="0" applyNumberFormat="1" applyFont="1" applyFill="1" applyBorder="1" applyAlignment="1"/>
    <xf numFmtId="165" fontId="6" fillId="2" borderId="7" xfId="1" applyNumberFormat="1" applyFont="1" applyFill="1" applyBorder="1"/>
    <xf numFmtId="0" fontId="10" fillId="0" borderId="0" xfId="0" applyFont="1" applyAlignment="1">
      <alignment vertical="top"/>
    </xf>
    <xf numFmtId="165" fontId="6" fillId="0" borderId="0" xfId="1" applyNumberFormat="1" applyFont="1" applyFill="1" applyBorder="1"/>
    <xf numFmtId="164" fontId="6" fillId="0" borderId="0" xfId="0" applyNumberFormat="1" applyFont="1" applyFill="1" applyBorder="1" applyAlignment="1">
      <alignment vertical="top"/>
    </xf>
    <xf numFmtId="164" fontId="5" fillId="0" borderId="0" xfId="0" applyNumberFormat="1" applyFont="1" applyFill="1" applyBorder="1" applyAlignment="1">
      <alignment vertical="top"/>
    </xf>
    <xf numFmtId="166" fontId="6" fillId="0" borderId="0" xfId="2" applyNumberFormat="1" applyFont="1" applyFill="1" applyBorder="1"/>
    <xf numFmtId="0" fontId="0" fillId="0" borderId="0" xfId="0" applyNumberFormat="1" applyFill="1" applyBorder="1" applyAlignment="1"/>
    <xf numFmtId="165" fontId="6" fillId="0" borderId="7" xfId="1" applyNumberFormat="1" applyFont="1" applyFill="1" applyBorder="1"/>
    <xf numFmtId="0" fontId="0" fillId="0" borderId="0" xfId="0" applyAlignment="1"/>
    <xf numFmtId="165" fontId="9" fillId="0" borderId="0" xfId="0" applyNumberFormat="1" applyFont="1" applyFill="1" applyBorder="1" applyAlignment="1"/>
    <xf numFmtId="166" fontId="5" fillId="0" borderId="0" xfId="2" applyNumberFormat="1" applyFont="1" applyFill="1" applyBorder="1"/>
    <xf numFmtId="0" fontId="5" fillId="0" borderId="0" xfId="0" applyNumberFormat="1" applyFont="1" applyFill="1" applyBorder="1" applyAlignment="1"/>
    <xf numFmtId="165" fontId="5" fillId="0" borderId="7" xfId="1" applyNumberFormat="1" applyFont="1" applyFill="1" applyBorder="1"/>
    <xf numFmtId="16" fontId="0" fillId="5" borderId="8" xfId="0" applyNumberFormat="1" applyFill="1" applyBorder="1" applyAlignment="1"/>
    <xf numFmtId="0" fontId="0" fillId="5" borderId="8" xfId="0" applyFill="1" applyBorder="1" applyAlignment="1"/>
    <xf numFmtId="0" fontId="2" fillId="0" borderId="0" xfId="0" applyFont="1"/>
    <xf numFmtId="0" fontId="0" fillId="0" borderId="8" xfId="0" applyBorder="1"/>
    <xf numFmtId="0" fontId="0" fillId="5" borderId="8" xfId="0" applyFill="1" applyBorder="1"/>
    <xf numFmtId="16" fontId="0" fillId="0" borderId="8" xfId="0" applyNumberFormat="1" applyFill="1" applyBorder="1" applyAlignment="1"/>
    <xf numFmtId="0" fontId="0" fillId="0" borderId="8" xfId="0" applyFill="1" applyBorder="1" applyAlignme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J24"/>
  <sheetViews>
    <sheetView tabSelected="1" workbookViewId="0">
      <selection activeCell="B20" sqref="B20"/>
    </sheetView>
  </sheetViews>
  <sheetFormatPr defaultRowHeight="15"/>
  <cols>
    <col min="1" max="1" width="22.85546875" bestFit="1" customWidth="1"/>
    <col min="2" max="2" width="9.7109375" bestFit="1" customWidth="1"/>
    <col min="3" max="3" width="12.5703125" bestFit="1" customWidth="1"/>
    <col min="4" max="4" width="15" bestFit="1" customWidth="1"/>
    <col min="5" max="5" width="13.140625" bestFit="1" customWidth="1"/>
    <col min="6" max="6" width="12.140625" bestFit="1" customWidth="1"/>
    <col min="7" max="7" width="22.5703125" bestFit="1" customWidth="1"/>
    <col min="8" max="8" width="10" bestFit="1" customWidth="1"/>
    <col min="9" max="9" width="16.42578125" bestFit="1" customWidth="1"/>
    <col min="10" max="10" width="12.85546875" bestFit="1" customWidth="1"/>
  </cols>
  <sheetData>
    <row r="1" spans="1:10" ht="16.5" thickBot="1">
      <c r="A1" s="1" t="s">
        <v>0</v>
      </c>
      <c r="B1" s="2"/>
      <c r="C1" s="2"/>
      <c r="D1" s="2"/>
      <c r="E1" s="3"/>
      <c r="F1" s="4"/>
      <c r="G1" s="5"/>
      <c r="H1" s="3"/>
      <c r="I1" s="3"/>
      <c r="J1" s="6"/>
    </row>
    <row r="2" spans="1:10" ht="15.75" thickBot="1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9" t="s">
        <v>0</v>
      </c>
    </row>
    <row r="3" spans="1:10" ht="15.75" thickBot="1">
      <c r="A3" s="10" t="s">
        <v>10</v>
      </c>
      <c r="B3" s="11"/>
      <c r="C3" s="11"/>
      <c r="D3" s="11"/>
      <c r="E3" s="12"/>
      <c r="F3" s="12"/>
      <c r="G3" s="13"/>
      <c r="H3" s="14"/>
      <c r="I3" s="15"/>
      <c r="J3" s="16"/>
    </row>
    <row r="4" spans="1:10">
      <c r="A4" s="17"/>
      <c r="B4" s="17"/>
      <c r="C4" s="18"/>
      <c r="D4" s="18"/>
      <c r="E4" s="19"/>
      <c r="F4" s="20"/>
      <c r="G4" s="21"/>
      <c r="H4" s="21"/>
      <c r="I4" s="22"/>
      <c r="J4" s="23"/>
    </row>
    <row r="5" spans="1:10">
      <c r="A5" s="24" t="s">
        <v>11</v>
      </c>
      <c r="B5" s="24">
        <v>5</v>
      </c>
      <c r="C5" s="24">
        <v>49.07</v>
      </c>
      <c r="D5" s="25">
        <f>C5*B5</f>
        <v>245.35</v>
      </c>
      <c r="E5" s="20">
        <v>41436</v>
      </c>
      <c r="F5" s="20">
        <v>41437</v>
      </c>
      <c r="G5" s="26">
        <v>1.341E-3</v>
      </c>
      <c r="H5" s="26">
        <v>3.5000000000000001E-3</v>
      </c>
      <c r="I5" s="27">
        <f>IF(B5="","",F5-E5)</f>
        <v>1</v>
      </c>
      <c r="J5" s="28">
        <f>IF(B5="","",((B5*C5)*(I5/360)*(G5+H5)))</f>
        <v>3.2992759722222224E-3</v>
      </c>
    </row>
    <row r="6" spans="1:10">
      <c r="A6" s="24" t="s">
        <v>12</v>
      </c>
      <c r="B6" s="24">
        <v>6</v>
      </c>
      <c r="C6" s="24">
        <v>49.07</v>
      </c>
      <c r="D6" s="25">
        <f t="shared" ref="D6:D12" si="0">C6*B6</f>
        <v>294.42</v>
      </c>
      <c r="E6" s="20">
        <v>41436</v>
      </c>
      <c r="F6" s="20">
        <v>41437</v>
      </c>
      <c r="G6" s="26">
        <v>1.341E-3</v>
      </c>
      <c r="H6" s="26">
        <v>3.5000000000000001E-3</v>
      </c>
      <c r="I6" s="27">
        <f t="shared" ref="I5:I12" si="1">IF(B6="","",F6-E6)</f>
        <v>1</v>
      </c>
      <c r="J6" s="28">
        <f t="shared" ref="J5:J12" si="2">IF(B6="","",((B6*C6)*(I6/360)*(G6+H6)))</f>
        <v>3.9591311666666669E-3</v>
      </c>
    </row>
    <row r="7" spans="1:10">
      <c r="A7" s="24" t="s">
        <v>13</v>
      </c>
      <c r="B7" s="24">
        <v>8</v>
      </c>
      <c r="C7" s="24">
        <v>49.07</v>
      </c>
      <c r="D7" s="25">
        <f t="shared" si="0"/>
        <v>392.56</v>
      </c>
      <c r="E7" s="20">
        <v>41436</v>
      </c>
      <c r="F7" s="20">
        <v>41437</v>
      </c>
      <c r="G7" s="26">
        <v>1.341E-3</v>
      </c>
      <c r="H7" s="26">
        <v>3.5000000000000001E-3</v>
      </c>
      <c r="I7" s="27">
        <f t="shared" si="1"/>
        <v>1</v>
      </c>
      <c r="J7" s="28">
        <f t="shared" si="2"/>
        <v>5.2788415555555558E-3</v>
      </c>
    </row>
    <row r="8" spans="1:10">
      <c r="A8" s="24" t="s">
        <v>14</v>
      </c>
      <c r="B8" s="24">
        <v>15</v>
      </c>
      <c r="C8" s="24">
        <v>27.26</v>
      </c>
      <c r="D8" s="25">
        <f t="shared" si="0"/>
        <v>408.90000000000003</v>
      </c>
      <c r="E8" s="20">
        <v>41436</v>
      </c>
      <c r="F8" s="20">
        <v>41437</v>
      </c>
      <c r="G8" s="26">
        <v>1.341E-3</v>
      </c>
      <c r="H8" s="26">
        <v>3.5000000000000001E-3</v>
      </c>
      <c r="I8" s="27">
        <f t="shared" si="1"/>
        <v>1</v>
      </c>
      <c r="J8" s="28">
        <f t="shared" si="2"/>
        <v>5.4985691666666675E-3</v>
      </c>
    </row>
    <row r="9" spans="1:10">
      <c r="A9" s="24" t="s">
        <v>15</v>
      </c>
      <c r="B9" s="24">
        <v>13</v>
      </c>
      <c r="C9" s="24">
        <v>27.26</v>
      </c>
      <c r="D9" s="25">
        <f t="shared" si="0"/>
        <v>354.38</v>
      </c>
      <c r="E9" s="20">
        <v>41436</v>
      </c>
      <c r="F9" s="20">
        <v>41437</v>
      </c>
      <c r="G9" s="26">
        <v>1.341E-3</v>
      </c>
      <c r="H9" s="26">
        <v>3.5000000000000001E-3</v>
      </c>
      <c r="I9" s="27">
        <f t="shared" si="1"/>
        <v>1</v>
      </c>
      <c r="J9" s="28">
        <f t="shared" si="2"/>
        <v>4.7654266111111111E-3</v>
      </c>
    </row>
    <row r="10" spans="1:10">
      <c r="A10" s="24" t="s">
        <v>16</v>
      </c>
      <c r="B10" s="24">
        <v>17</v>
      </c>
      <c r="C10" s="24">
        <v>27.26</v>
      </c>
      <c r="D10" s="25">
        <f t="shared" si="0"/>
        <v>463.42</v>
      </c>
      <c r="E10" s="20">
        <v>41436</v>
      </c>
      <c r="F10" s="20">
        <v>41437</v>
      </c>
      <c r="G10" s="26">
        <v>1.341E-3</v>
      </c>
      <c r="H10" s="26">
        <v>3.5000000000000001E-3</v>
      </c>
      <c r="I10" s="27">
        <f t="shared" si="1"/>
        <v>1</v>
      </c>
      <c r="J10" s="28">
        <f t="shared" si="2"/>
        <v>6.231711722222223E-3</v>
      </c>
    </row>
    <row r="11" spans="1:10">
      <c r="A11" s="24" t="s">
        <v>17</v>
      </c>
      <c r="B11" s="24">
        <v>19</v>
      </c>
      <c r="C11" s="24">
        <v>44.73</v>
      </c>
      <c r="D11" s="25">
        <f t="shared" si="0"/>
        <v>849.86999999999989</v>
      </c>
      <c r="E11" s="20">
        <v>41436</v>
      </c>
      <c r="F11" s="20">
        <v>41437</v>
      </c>
      <c r="G11" s="26">
        <v>1.341E-3</v>
      </c>
      <c r="H11" s="26">
        <v>3.5000000000000001E-3</v>
      </c>
      <c r="I11" s="27">
        <f t="shared" si="1"/>
        <v>1</v>
      </c>
      <c r="J11" s="28">
        <f t="shared" si="2"/>
        <v>1.142839075E-2</v>
      </c>
    </row>
    <row r="12" spans="1:10">
      <c r="A12" s="24" t="s">
        <v>18</v>
      </c>
      <c r="B12" s="24">
        <v>12</v>
      </c>
      <c r="C12" s="24">
        <v>44.73</v>
      </c>
      <c r="D12" s="25">
        <f t="shared" si="0"/>
        <v>536.76</v>
      </c>
      <c r="E12" s="20">
        <v>41436</v>
      </c>
      <c r="F12" s="20">
        <v>41437</v>
      </c>
      <c r="G12" s="26">
        <v>1.341E-3</v>
      </c>
      <c r="H12" s="26">
        <v>3.5000000000000001E-3</v>
      </c>
      <c r="I12" s="27">
        <f t="shared" si="1"/>
        <v>1</v>
      </c>
      <c r="J12" s="28">
        <f t="shared" si="2"/>
        <v>7.2179310000000003E-3</v>
      </c>
    </row>
    <row r="13" spans="1:10">
      <c r="A13" s="24"/>
      <c r="B13" s="24"/>
      <c r="C13" s="24"/>
      <c r="D13" s="25"/>
      <c r="E13" s="20"/>
      <c r="F13" s="20"/>
      <c r="G13" s="26"/>
      <c r="H13" s="26"/>
      <c r="I13" s="27"/>
      <c r="J13" s="28"/>
    </row>
    <row r="14" spans="1:10">
      <c r="A14" s="24" t="s">
        <v>11</v>
      </c>
      <c r="B14" s="24"/>
      <c r="C14" s="24"/>
      <c r="D14" s="25">
        <f>C14*B14</f>
        <v>0</v>
      </c>
      <c r="E14" s="20">
        <v>41437</v>
      </c>
      <c r="F14" s="29">
        <v>41440</v>
      </c>
      <c r="G14" s="26">
        <v>1.3450000000000001E-3</v>
      </c>
      <c r="H14" s="26">
        <v>3.5000000000000001E-3</v>
      </c>
      <c r="I14" s="27" t="str">
        <f>IF(B14="","",F14-E14)</f>
        <v/>
      </c>
      <c r="J14" s="28" t="str">
        <f t="shared" ref="J14:J18" si="3">IF(B14="","",((B14*C14)*(I14/360)*(G14+H14)))</f>
        <v/>
      </c>
    </row>
    <row r="15" spans="1:10">
      <c r="A15" s="24" t="s">
        <v>12</v>
      </c>
      <c r="B15" s="24"/>
      <c r="C15" s="24"/>
      <c r="D15" s="25">
        <f t="shared" ref="D15:D18" si="4">C15*B15</f>
        <v>0</v>
      </c>
      <c r="E15" s="20">
        <v>41437</v>
      </c>
      <c r="F15" s="29">
        <v>41440</v>
      </c>
      <c r="G15" s="26">
        <v>1.3450000000000001E-3</v>
      </c>
      <c r="H15" s="26">
        <v>3.5000000000000001E-3</v>
      </c>
      <c r="I15" s="27" t="str">
        <f t="shared" ref="I14:I18" si="5">IF(B15="","",F15-E15)</f>
        <v/>
      </c>
      <c r="J15" s="28" t="str">
        <f t="shared" si="3"/>
        <v/>
      </c>
    </row>
    <row r="16" spans="1:10">
      <c r="A16" s="24" t="s">
        <v>13</v>
      </c>
      <c r="B16" s="24"/>
      <c r="C16" s="24"/>
      <c r="D16" s="25">
        <f t="shared" si="4"/>
        <v>0</v>
      </c>
      <c r="E16" s="20">
        <v>41437</v>
      </c>
      <c r="F16" s="29">
        <v>41440</v>
      </c>
      <c r="G16" s="26">
        <v>1.3450000000000001E-3</v>
      </c>
      <c r="H16" s="26">
        <v>3.5000000000000001E-3</v>
      </c>
      <c r="I16" s="27" t="str">
        <f t="shared" si="5"/>
        <v/>
      </c>
      <c r="J16" s="28" t="str">
        <f t="shared" si="3"/>
        <v/>
      </c>
    </row>
    <row r="17" spans="1:10">
      <c r="A17" s="24" t="s">
        <v>14</v>
      </c>
      <c r="B17" s="24"/>
      <c r="C17" s="24"/>
      <c r="D17" s="25">
        <f t="shared" si="4"/>
        <v>0</v>
      </c>
      <c r="E17" s="20">
        <v>41437</v>
      </c>
      <c r="F17" s="29">
        <v>41440</v>
      </c>
      <c r="G17" s="26">
        <v>1.3450000000000001E-3</v>
      </c>
      <c r="H17" s="26">
        <v>3.5000000000000001E-3</v>
      </c>
      <c r="I17" s="27" t="str">
        <f t="shared" si="5"/>
        <v/>
      </c>
      <c r="J17" s="28" t="str">
        <f t="shared" si="3"/>
        <v/>
      </c>
    </row>
    <row r="18" spans="1:10">
      <c r="A18" s="24" t="s">
        <v>15</v>
      </c>
      <c r="B18" s="24"/>
      <c r="C18" s="24"/>
      <c r="D18" s="25">
        <f t="shared" si="4"/>
        <v>0</v>
      </c>
      <c r="E18" s="20">
        <v>41437</v>
      </c>
      <c r="F18" s="29">
        <v>41440</v>
      </c>
      <c r="G18" s="26">
        <v>1.3450000000000001E-3</v>
      </c>
      <c r="H18" s="26">
        <v>3.5000000000000001E-3</v>
      </c>
      <c r="I18" s="27" t="str">
        <f t="shared" si="5"/>
        <v/>
      </c>
      <c r="J18" s="28" t="str">
        <f t="shared" si="3"/>
        <v/>
      </c>
    </row>
    <row r="19" spans="1:10">
      <c r="A19" s="24"/>
      <c r="B19" s="24"/>
      <c r="C19" s="24"/>
      <c r="D19" s="25"/>
      <c r="E19" s="20"/>
      <c r="F19" s="20"/>
      <c r="G19" s="26"/>
      <c r="H19" s="26"/>
      <c r="I19" s="27"/>
      <c r="J19" s="28"/>
    </row>
    <row r="20" spans="1:10">
      <c r="A20" s="24" t="s">
        <v>11</v>
      </c>
      <c r="B20" s="24"/>
      <c r="C20" s="24"/>
      <c r="D20" s="25">
        <f>C20*B20</f>
        <v>0</v>
      </c>
      <c r="E20" s="20">
        <v>41436</v>
      </c>
      <c r="F20" s="20">
        <v>41437</v>
      </c>
      <c r="G20" s="26">
        <v>1.341E-3</v>
      </c>
      <c r="H20" s="26">
        <v>3.5000000000000001E-3</v>
      </c>
      <c r="I20" s="27" t="str">
        <f t="shared" ref="I20:I24" si="6">IF(B20="","",F20-E20)</f>
        <v/>
      </c>
      <c r="J20" s="28" t="str">
        <f t="shared" ref="J20:J24" si="7">IF(B20="","",((B20*C20)*(I20/360)*(G20+H20)))</f>
        <v/>
      </c>
    </row>
    <row r="21" spans="1:10">
      <c r="A21" s="24" t="s">
        <v>12</v>
      </c>
      <c r="B21" s="24"/>
      <c r="C21" s="24"/>
      <c r="D21" s="25">
        <f t="shared" ref="D21:D24" si="8">C21*B21</f>
        <v>0</v>
      </c>
      <c r="E21" s="20">
        <v>41436</v>
      </c>
      <c r="F21" s="20">
        <v>41437</v>
      </c>
      <c r="G21" s="26">
        <v>1.341E-3</v>
      </c>
      <c r="H21" s="26">
        <v>3.5000000000000001E-3</v>
      </c>
      <c r="I21" s="27" t="str">
        <f t="shared" si="6"/>
        <v/>
      </c>
      <c r="J21" s="28" t="str">
        <f t="shared" si="7"/>
        <v/>
      </c>
    </row>
    <row r="22" spans="1:10">
      <c r="A22" s="24" t="s">
        <v>13</v>
      </c>
      <c r="B22" s="24"/>
      <c r="C22" s="24"/>
      <c r="D22" s="25">
        <f t="shared" si="8"/>
        <v>0</v>
      </c>
      <c r="E22" s="20">
        <v>41436</v>
      </c>
      <c r="F22" s="20">
        <v>41437</v>
      </c>
      <c r="G22" s="26">
        <v>1.341E-3</v>
      </c>
      <c r="H22" s="26">
        <v>3.5000000000000001E-3</v>
      </c>
      <c r="I22" s="27" t="str">
        <f t="shared" si="6"/>
        <v/>
      </c>
      <c r="J22" s="28" t="str">
        <f t="shared" si="7"/>
        <v/>
      </c>
    </row>
    <row r="23" spans="1:10">
      <c r="A23" s="24" t="s">
        <v>14</v>
      </c>
      <c r="B23" s="24"/>
      <c r="C23" s="24"/>
      <c r="D23" s="25">
        <f t="shared" si="8"/>
        <v>0</v>
      </c>
      <c r="E23" s="20">
        <v>41436</v>
      </c>
      <c r="F23" s="20">
        <v>41437</v>
      </c>
      <c r="G23" s="26">
        <v>1.341E-3</v>
      </c>
      <c r="H23" s="26">
        <v>3.5000000000000001E-3</v>
      </c>
      <c r="I23" s="27" t="str">
        <f t="shared" si="6"/>
        <v/>
      </c>
      <c r="J23" s="28" t="str">
        <f t="shared" si="7"/>
        <v/>
      </c>
    </row>
    <row r="24" spans="1:10">
      <c r="A24" s="24" t="s">
        <v>15</v>
      </c>
      <c r="B24" s="24"/>
      <c r="C24" s="24"/>
      <c r="D24" s="25">
        <f t="shared" si="8"/>
        <v>0</v>
      </c>
      <c r="E24" s="20">
        <v>41436</v>
      </c>
      <c r="F24" s="20">
        <v>41437</v>
      </c>
      <c r="G24" s="26">
        <v>1.341E-3</v>
      </c>
      <c r="H24" s="26">
        <v>3.5000000000000001E-3</v>
      </c>
      <c r="I24" s="27" t="str">
        <f t="shared" si="6"/>
        <v/>
      </c>
      <c r="J24" s="28" t="str">
        <f t="shared" si="7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B17"/>
  <sheetViews>
    <sheetView workbookViewId="0">
      <selection activeCell="C20" sqref="C20"/>
    </sheetView>
  </sheetViews>
  <sheetFormatPr defaultRowHeight="15"/>
  <sheetData>
    <row r="1" spans="1:2">
      <c r="A1" s="31" t="s">
        <v>19</v>
      </c>
    </row>
    <row r="2" spans="1:2">
      <c r="A2" s="32" t="s">
        <v>20</v>
      </c>
      <c r="B2" s="33" t="s">
        <v>21</v>
      </c>
    </row>
    <row r="3" spans="1:2">
      <c r="A3" s="34">
        <v>41437</v>
      </c>
      <c r="B3" s="30">
        <v>0.1326</v>
      </c>
    </row>
    <row r="4" spans="1:2">
      <c r="A4" s="34">
        <v>41438</v>
      </c>
      <c r="B4" s="30">
        <v>0.1326</v>
      </c>
    </row>
    <row r="5" spans="1:2">
      <c r="A5" s="34">
        <v>41439</v>
      </c>
      <c r="B5" s="30">
        <v>0.1326</v>
      </c>
    </row>
    <row r="6" spans="1:2">
      <c r="A6" s="34">
        <v>41440</v>
      </c>
      <c r="B6" s="30">
        <v>0.13289999999999999</v>
      </c>
    </row>
    <row r="7" spans="1:2">
      <c r="A7" s="34">
        <v>41441</v>
      </c>
      <c r="B7" s="30">
        <v>0.13139999999999999</v>
      </c>
    </row>
    <row r="8" spans="1:2">
      <c r="A8" s="34">
        <v>41442</v>
      </c>
      <c r="B8" s="35">
        <v>0.13139999999999999</v>
      </c>
    </row>
    <row r="9" spans="1:2">
      <c r="A9" s="34">
        <v>41443</v>
      </c>
      <c r="B9" s="35">
        <v>0.1305</v>
      </c>
    </row>
    <row r="10" spans="1:2">
      <c r="A10" s="34">
        <v>41444</v>
      </c>
      <c r="B10" s="35">
        <v>0.129</v>
      </c>
    </row>
    <row r="11" spans="1:2">
      <c r="A11" s="34">
        <v>41445</v>
      </c>
      <c r="B11" s="35">
        <v>0.129</v>
      </c>
    </row>
    <row r="12" spans="1:2">
      <c r="A12" s="34">
        <v>41446</v>
      </c>
      <c r="B12" s="35">
        <v>0.129</v>
      </c>
    </row>
    <row r="13" spans="1:2">
      <c r="B13" s="35"/>
    </row>
    <row r="14" spans="1:2">
      <c r="B14" s="35"/>
    </row>
    <row r="15" spans="1:2">
      <c r="B15" s="35"/>
    </row>
    <row r="16" spans="1:2">
      <c r="B16" s="35"/>
    </row>
    <row r="17" spans="2:2">
      <c r="B17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Barclays Capital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tremblem</dc:creator>
  <cp:lastModifiedBy>tremblem</cp:lastModifiedBy>
  <dcterms:created xsi:type="dcterms:W3CDTF">2013-08-07T15:42:35Z</dcterms:created>
  <dcterms:modified xsi:type="dcterms:W3CDTF">2013-08-07T15:56:49Z</dcterms:modified>
</cp:coreProperties>
</file>