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I13" i="1" l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H10" i="1"/>
  <c r="AH14" i="1" s="1"/>
  <c r="AG10" i="1"/>
  <c r="AG14" i="1" s="1"/>
  <c r="AD10" i="1"/>
  <c r="AD14" i="1" s="1"/>
  <c r="AC10" i="1"/>
  <c r="AC14" i="1" s="1"/>
  <c r="Z10" i="1"/>
  <c r="Z14" i="1" s="1"/>
  <c r="Y10" i="1"/>
  <c r="Y14" i="1" s="1"/>
  <c r="V10" i="1"/>
  <c r="V14" i="1" s="1"/>
  <c r="U10" i="1"/>
  <c r="U14" i="1" s="1"/>
  <c r="R10" i="1"/>
  <c r="R14" i="1" s="1"/>
  <c r="Q10" i="1"/>
  <c r="Q14" i="1" s="1"/>
  <c r="N10" i="1"/>
  <c r="N14" i="1" s="1"/>
  <c r="M10" i="1"/>
  <c r="M14" i="1" s="1"/>
  <c r="J10" i="1"/>
  <c r="J14" i="1" s="1"/>
  <c r="I10" i="1"/>
  <c r="I14" i="1" s="1"/>
  <c r="F10" i="1"/>
  <c r="F14" i="1" s="1"/>
  <c r="E10" i="1"/>
  <c r="E14" i="1" s="1"/>
  <c r="B8" i="1"/>
  <c r="AI7" i="1"/>
  <c r="AI10" i="1" s="1"/>
  <c r="AI14" i="1" s="1"/>
  <c r="AH7" i="1"/>
  <c r="AG7" i="1"/>
  <c r="AF7" i="1"/>
  <c r="AF10" i="1" s="1"/>
  <c r="AF14" i="1" s="1"/>
  <c r="AE7" i="1"/>
  <c r="AE10" i="1" s="1"/>
  <c r="AE14" i="1" s="1"/>
  <c r="AD7" i="1"/>
  <c r="AC7" i="1"/>
  <c r="AB7" i="1"/>
  <c r="AB10" i="1" s="1"/>
  <c r="AB14" i="1" s="1"/>
  <c r="AA7" i="1"/>
  <c r="AA10" i="1" s="1"/>
  <c r="AA14" i="1" s="1"/>
  <c r="Z7" i="1"/>
  <c r="Y7" i="1"/>
  <c r="X7" i="1"/>
  <c r="X10" i="1" s="1"/>
  <c r="X14" i="1" s="1"/>
  <c r="W7" i="1"/>
  <c r="W10" i="1" s="1"/>
  <c r="V7" i="1"/>
  <c r="U7" i="1"/>
  <c r="T7" i="1"/>
  <c r="T10" i="1" s="1"/>
  <c r="T14" i="1" s="1"/>
  <c r="S7" i="1"/>
  <c r="S10" i="1" s="1"/>
  <c r="S14" i="1" s="1"/>
  <c r="R7" i="1"/>
  <c r="Q7" i="1"/>
  <c r="P7" i="1"/>
  <c r="P10" i="1" s="1"/>
  <c r="P14" i="1" s="1"/>
  <c r="O7" i="1"/>
  <c r="O10" i="1" s="1"/>
  <c r="O14" i="1" s="1"/>
  <c r="N7" i="1"/>
  <c r="M7" i="1"/>
  <c r="L7" i="1"/>
  <c r="L10" i="1" s="1"/>
  <c r="L14" i="1" s="1"/>
  <c r="K7" i="1"/>
  <c r="K10" i="1" s="1"/>
  <c r="K14" i="1" s="1"/>
  <c r="J7" i="1"/>
  <c r="I7" i="1"/>
  <c r="H7" i="1"/>
  <c r="H10" i="1" s="1"/>
  <c r="H14" i="1" s="1"/>
  <c r="G7" i="1"/>
  <c r="G10" i="1" s="1"/>
  <c r="G14" i="1" s="1"/>
  <c r="F7" i="1"/>
  <c r="E7" i="1"/>
  <c r="B7" i="1"/>
  <c r="B10" i="1" s="1"/>
  <c r="B14" i="1" s="1"/>
  <c r="B5" i="1" s="1"/>
  <c r="E5" i="1"/>
  <c r="G5" i="1" l="1"/>
  <c r="O5" i="1"/>
  <c r="H5" i="1"/>
  <c r="L5" i="1"/>
  <c r="P5" i="1"/>
  <c r="T5" i="1"/>
  <c r="X5" i="1"/>
  <c r="AB5" i="1"/>
  <c r="AF5" i="1"/>
  <c r="J5" i="1"/>
  <c r="R5" i="1"/>
  <c r="Z5" i="1"/>
  <c r="AH5" i="1"/>
  <c r="M5" i="1"/>
  <c r="U5" i="1"/>
  <c r="AC5" i="1"/>
  <c r="F5" i="1"/>
  <c r="N5" i="1"/>
  <c r="V5" i="1"/>
  <c r="AD5" i="1"/>
  <c r="K5" i="1"/>
  <c r="S5" i="1"/>
  <c r="W14" i="1"/>
  <c r="C11" i="1"/>
  <c r="AA5" i="1"/>
  <c r="AE5" i="1"/>
  <c r="AI5" i="1"/>
  <c r="I5" i="1"/>
  <c r="Q5" i="1"/>
  <c r="Y5" i="1"/>
  <c r="AG5" i="1"/>
  <c r="C10" i="1"/>
  <c r="W5" i="1" l="1"/>
  <c r="C15" i="1"/>
  <c r="C6" i="1" s="1"/>
  <c r="C14" i="1"/>
  <c r="C5" i="1" s="1"/>
  <c r="D6" i="1" l="1"/>
</calcChain>
</file>

<file path=xl/comments1.xml><?xml version="1.0" encoding="utf-8"?>
<comments xmlns="http://schemas.openxmlformats.org/spreadsheetml/2006/main">
  <authors>
    <author>Clemence Avrillon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Clemence Avrillon:</t>
        </r>
        <r>
          <rPr>
            <sz val="9"/>
            <color indexed="81"/>
            <rFont val="Tahoma"/>
            <family val="2"/>
          </rPr>
          <t xml:space="preserve">
PC + tablette au prorata</t>
        </r>
      </text>
    </comment>
  </commentList>
</comments>
</file>

<file path=xl/sharedStrings.xml><?xml version="1.0" encoding="utf-8"?>
<sst xmlns="http://schemas.openxmlformats.org/spreadsheetml/2006/main" count="11" uniqueCount="9">
  <si>
    <t>Atterrissage</t>
  </si>
  <si>
    <t>Reste à faire</t>
  </si>
  <si>
    <t>Réel/ Atterrissage</t>
  </si>
  <si>
    <t xml:space="preserve">Pages vues N </t>
  </si>
  <si>
    <t xml:space="preserve">Ratio Impressions sur pages vues </t>
  </si>
  <si>
    <r>
      <t xml:space="preserve">Réel/ Atterrissage </t>
    </r>
    <r>
      <rPr>
        <sz val="12"/>
        <color theme="1"/>
        <rFont val="Calibri"/>
        <family val="2"/>
        <scheme val="minor"/>
      </rPr>
      <t>(PC)</t>
    </r>
  </si>
  <si>
    <t>Impressions totales</t>
  </si>
  <si>
    <t xml:space="preserve">DISPLAY </t>
  </si>
  <si>
    <t>Pages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</si>
</sst>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5"/>
      <name val="Arial"/>
      <family val="2"/>
    </font>
    <font>
      <i/>
      <sz val="9"/>
      <color theme="1"/>
      <name val="Calibri"/>
      <family val="2"/>
      <scheme val="minor"/>
    </font>
    <font>
      <b/>
      <sz val="8"/>
      <color theme="5"/>
      <name val="Arial"/>
      <family val="2"/>
    </font>
    <font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Fill="1" applyBorder="1"/>
    <xf numFmtId="17" fontId="0" fillId="0" borderId="2" xfId="0" applyNumberForma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6" fontId="0" fillId="0" borderId="0" xfId="0" applyNumberFormat="1"/>
    <xf numFmtId="0" fontId="4" fillId="2" borderId="4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5" fillId="0" borderId="2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3" fillId="4" borderId="4" xfId="0" applyFont="1" applyFill="1" applyBorder="1"/>
    <xf numFmtId="164" fontId="5" fillId="4" borderId="0" xfId="2" applyNumberFormat="1" applyFont="1" applyFill="1" applyBorder="1" applyAlignment="1">
      <alignment horizontal="center"/>
    </xf>
    <xf numFmtId="164" fontId="5" fillId="4" borderId="5" xfId="2" applyNumberFormat="1" applyFont="1" applyFill="1" applyBorder="1" applyAlignment="1">
      <alignment horizontal="center"/>
    </xf>
    <xf numFmtId="0" fontId="0" fillId="3" borderId="4" xfId="0" applyFill="1" applyBorder="1"/>
    <xf numFmtId="165" fontId="6" fillId="0" borderId="0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9" fontId="7" fillId="0" borderId="0" xfId="3" applyFont="1" applyBorder="1" applyAlignment="1">
      <alignment horizontal="center"/>
    </xf>
    <xf numFmtId="9" fontId="7" fillId="0" borderId="5" xfId="3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8" fillId="4" borderId="4" xfId="0" applyFont="1" applyFill="1" applyBorder="1"/>
    <xf numFmtId="3" fontId="6" fillId="4" borderId="0" xfId="0" applyNumberFormat="1" applyFont="1" applyFill="1" applyBorder="1" applyAlignment="1">
      <alignment horizontal="center"/>
    </xf>
    <xf numFmtId="3" fontId="6" fillId="4" borderId="5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7" fillId="4" borderId="0" xfId="0" applyNumberFormat="1" applyFont="1" applyFill="1" applyBorder="1" applyAlignment="1">
      <alignment horizontal="center"/>
    </xf>
    <xf numFmtId="4" fontId="9" fillId="4" borderId="5" xfId="0" applyNumberFormat="1" applyFont="1" applyFill="1" applyBorder="1" applyAlignment="1">
      <alignment horizontal="center"/>
    </xf>
    <xf numFmtId="4" fontId="9" fillId="4" borderId="0" xfId="0" applyNumberFormat="1" applyFont="1" applyFill="1" applyBorder="1" applyAlignment="1">
      <alignment horizontal="center"/>
    </xf>
    <xf numFmtId="43" fontId="0" fillId="4" borderId="0" xfId="1" applyFont="1" applyFill="1"/>
    <xf numFmtId="3" fontId="6" fillId="0" borderId="0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9" fontId="0" fillId="0" borderId="8" xfId="0" applyNumberFormat="1" applyBorder="1"/>
    <xf numFmtId="9" fontId="9" fillId="0" borderId="5" xfId="3" applyNumberFormat="1" applyFont="1" applyFill="1" applyBorder="1" applyAlignment="1">
      <alignment horizontal="center"/>
    </xf>
    <xf numFmtId="9" fontId="9" fillId="0" borderId="0" xfId="3" applyNumberFormat="1" applyFont="1" applyFill="1" applyBorder="1" applyAlignment="1">
      <alignment horizontal="center"/>
    </xf>
    <xf numFmtId="9" fontId="0" fillId="0" borderId="0" xfId="0" applyNumberFormat="1" applyBorder="1"/>
    <xf numFmtId="9" fontId="7" fillId="4" borderId="0" xfId="3" applyNumberFormat="1" applyFont="1" applyFill="1" applyBorder="1" applyAlignment="1">
      <alignment horizontal="center"/>
    </xf>
    <xf numFmtId="9" fontId="9" fillId="4" borderId="5" xfId="3" applyNumberFormat="1" applyFont="1" applyFill="1" applyBorder="1" applyAlignment="1">
      <alignment horizontal="center"/>
    </xf>
    <xf numFmtId="9" fontId="9" fillId="4" borderId="0" xfId="3" applyNumberFormat="1" applyFont="1" applyFill="1" applyBorder="1" applyAlignment="1">
      <alignment horizontal="center"/>
    </xf>
    <xf numFmtId="10" fontId="0" fillId="4" borderId="0" xfId="0" applyNumberFormat="1" applyFill="1"/>
    <xf numFmtId="9" fontId="0" fillId="4" borderId="0" xfId="0" applyNumberFormat="1" applyFill="1"/>
    <xf numFmtId="44" fontId="11" fillId="0" borderId="0" xfId="2" applyFont="1" applyBorder="1" applyAlignment="1">
      <alignment horizontal="center"/>
    </xf>
    <xf numFmtId="44" fontId="9" fillId="0" borderId="5" xfId="2" applyFont="1" applyFill="1" applyBorder="1" applyAlignment="1">
      <alignment horizontal="center"/>
    </xf>
    <xf numFmtId="44" fontId="0" fillId="0" borderId="0" xfId="2" applyFont="1"/>
    <xf numFmtId="44" fontId="0" fillId="4" borderId="0" xfId="2" applyFont="1" applyFill="1" applyBorder="1"/>
    <xf numFmtId="44" fontId="9" fillId="4" borderId="5" xfId="2" applyFont="1" applyFill="1" applyBorder="1" applyAlignment="1">
      <alignment horizontal="center"/>
    </xf>
    <xf numFmtId="44" fontId="0" fillId="4" borderId="0" xfId="2" applyNumberFormat="1" applyFont="1" applyFill="1"/>
    <xf numFmtId="44" fontId="0" fillId="4" borderId="0" xfId="2" applyFont="1" applyFill="1"/>
    <xf numFmtId="0" fontId="12" fillId="4" borderId="4" xfId="0" applyFont="1" applyFill="1" applyBorder="1"/>
    <xf numFmtId="9" fontId="13" fillId="4" borderId="5" xfId="2" applyNumberFormat="1" applyFont="1" applyFill="1" applyBorder="1" applyAlignment="1">
      <alignment horizontal="center"/>
    </xf>
    <xf numFmtId="10" fontId="0" fillId="4" borderId="0" xfId="2" applyNumberFormat="1" applyFont="1" applyFill="1"/>
    <xf numFmtId="10" fontId="0" fillId="4" borderId="0" xfId="3" applyNumberFormat="1" applyFont="1" applyFill="1"/>
    <xf numFmtId="3" fontId="6" fillId="5" borderId="0" xfId="0" applyNumberFormat="1" applyFont="1" applyFill="1" applyBorder="1" applyAlignment="1">
      <alignment horizontal="center"/>
    </xf>
    <xf numFmtId="3" fontId="6" fillId="6" borderId="5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2"/>
  <sheetViews>
    <sheetView tabSelected="1" workbookViewId="0">
      <selection activeCell="E25" sqref="E25"/>
    </sheetView>
  </sheetViews>
  <sheetFormatPr baseColWidth="10" defaultRowHeight="15" x14ac:dyDescent="0.25"/>
  <cols>
    <col min="1" max="1" width="33.85546875" customWidth="1"/>
    <col min="2" max="2" width="17" customWidth="1"/>
    <col min="3" max="3" width="13.7109375" customWidth="1"/>
  </cols>
  <sheetData>
    <row r="1" spans="1:35" ht="15.75" thickBot="1" x14ac:dyDescent="0.3"/>
    <row r="2" spans="1:35" x14ac:dyDescent="0.25">
      <c r="A2" s="1"/>
      <c r="B2" s="2">
        <v>41760</v>
      </c>
      <c r="C2" s="3" t="s">
        <v>0</v>
      </c>
      <c r="D2" s="4" t="s">
        <v>1</v>
      </c>
      <c r="E2" s="5">
        <v>41760</v>
      </c>
      <c r="F2" s="5">
        <v>41761</v>
      </c>
      <c r="G2" s="5">
        <v>41762</v>
      </c>
      <c r="H2" s="5">
        <v>41763</v>
      </c>
      <c r="I2" s="5">
        <v>41764</v>
      </c>
      <c r="J2" s="5">
        <v>41765</v>
      </c>
      <c r="K2" s="5">
        <v>41766</v>
      </c>
      <c r="L2" s="5">
        <v>41767</v>
      </c>
      <c r="M2" s="5">
        <v>41768</v>
      </c>
      <c r="N2" s="5">
        <v>41769</v>
      </c>
      <c r="O2" s="5">
        <v>41770</v>
      </c>
      <c r="P2" s="5">
        <v>41771</v>
      </c>
      <c r="Q2" s="5">
        <v>41772</v>
      </c>
      <c r="R2" s="5">
        <v>41773</v>
      </c>
      <c r="S2" s="5">
        <v>41774</v>
      </c>
      <c r="T2" s="5">
        <v>41775</v>
      </c>
      <c r="U2" s="5">
        <v>41776</v>
      </c>
      <c r="V2" s="5">
        <v>41777</v>
      </c>
      <c r="W2" s="5">
        <v>41778</v>
      </c>
      <c r="X2" s="5">
        <v>41779</v>
      </c>
      <c r="Y2" s="5">
        <v>41780</v>
      </c>
      <c r="Z2" s="5">
        <v>41781</v>
      </c>
      <c r="AA2" s="5">
        <v>41782</v>
      </c>
      <c r="AB2" s="5">
        <v>41783</v>
      </c>
      <c r="AC2" s="5">
        <v>41784</v>
      </c>
      <c r="AD2" s="5">
        <v>41785</v>
      </c>
      <c r="AE2" s="5">
        <v>41786</v>
      </c>
      <c r="AF2" s="5">
        <v>41787</v>
      </c>
      <c r="AG2" s="5">
        <v>41788</v>
      </c>
      <c r="AH2" s="5">
        <v>41789</v>
      </c>
      <c r="AI2" s="5">
        <v>41790</v>
      </c>
    </row>
    <row r="3" spans="1:35" ht="15.75" x14ac:dyDescent="0.25">
      <c r="A3" s="6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6.5" thickBot="1" x14ac:dyDescent="0.3">
      <c r="A4" s="6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5.75" thickBot="1" x14ac:dyDescent="0.3">
      <c r="A5" s="9" t="s">
        <v>7</v>
      </c>
      <c r="B5" s="10">
        <f>B20*B18*B14/1000</f>
        <v>0</v>
      </c>
      <c r="C5" s="11" t="e">
        <f>C20*C18*C14/1000</f>
        <v>#REF!</v>
      </c>
      <c r="D5" s="12"/>
      <c r="E5" s="12">
        <f>E20*E18*E10*E12/1000</f>
        <v>0</v>
      </c>
      <c r="F5" s="12">
        <f t="shared" ref="F5:U5" si="0">F20*F18*F14/1000</f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  <c r="T5" s="12">
        <f t="shared" si="0"/>
        <v>0</v>
      </c>
      <c r="U5" s="12">
        <f t="shared" si="0"/>
        <v>0</v>
      </c>
      <c r="V5" s="12">
        <f>V20*V18*V14/1000</f>
        <v>0</v>
      </c>
      <c r="W5" s="12" t="e">
        <f t="shared" ref="W5:AI5" si="1">W20*W18*W14/1000</f>
        <v>#REF!</v>
      </c>
      <c r="X5" s="12">
        <f t="shared" si="1"/>
        <v>0</v>
      </c>
      <c r="Y5" s="12">
        <f t="shared" si="1"/>
        <v>0</v>
      </c>
      <c r="Z5" s="12">
        <f t="shared" si="1"/>
        <v>0</v>
      </c>
      <c r="AA5" s="12">
        <f t="shared" si="1"/>
        <v>0</v>
      </c>
      <c r="AB5" s="12">
        <f t="shared" si="1"/>
        <v>0</v>
      </c>
      <c r="AC5" s="12">
        <f t="shared" si="1"/>
        <v>0</v>
      </c>
      <c r="AD5" s="12">
        <f t="shared" si="1"/>
        <v>0</v>
      </c>
      <c r="AE5" s="12">
        <f t="shared" si="1"/>
        <v>0</v>
      </c>
      <c r="AF5" s="12">
        <f t="shared" si="1"/>
        <v>0</v>
      </c>
      <c r="AG5" s="12">
        <f t="shared" si="1"/>
        <v>0</v>
      </c>
      <c r="AH5" s="12">
        <f t="shared" si="1"/>
        <v>0</v>
      </c>
      <c r="AI5" s="12">
        <f t="shared" si="1"/>
        <v>0</v>
      </c>
    </row>
    <row r="6" spans="1:35" x14ac:dyDescent="0.25">
      <c r="A6" s="13" t="s">
        <v>2</v>
      </c>
      <c r="B6" s="14"/>
      <c r="C6" s="15" t="e">
        <f>C15*C19*C21/1000</f>
        <v>#REF!</v>
      </c>
      <c r="D6" s="14" t="e">
        <f>C6-SUM(E6:AI6)</f>
        <v>#REF!</v>
      </c>
      <c r="E6" s="14">
        <v>8470.36</v>
      </c>
      <c r="F6" s="14">
        <v>7351.965545</v>
      </c>
      <c r="G6" s="14">
        <v>6712.2234170000002</v>
      </c>
      <c r="H6" s="14">
        <v>7384.2001920000002</v>
      </c>
      <c r="I6" s="14">
        <v>7224.16</v>
      </c>
      <c r="J6" s="14">
        <v>7720.97</v>
      </c>
      <c r="K6" s="14">
        <v>6870.66</v>
      </c>
      <c r="L6" s="14">
        <v>7676.47</v>
      </c>
      <c r="M6" s="14">
        <v>6844.91</v>
      </c>
      <c r="N6" s="14">
        <v>6768.7863790000001</v>
      </c>
      <c r="O6" s="14">
        <v>7805.19175</v>
      </c>
      <c r="P6" s="14">
        <v>7727.74</v>
      </c>
      <c r="Q6" s="14">
        <v>7869.07</v>
      </c>
      <c r="R6" s="14">
        <v>7615.1864459999997</v>
      </c>
      <c r="S6" s="14">
        <v>7041.97</v>
      </c>
      <c r="T6" s="14">
        <v>6690.86</v>
      </c>
      <c r="U6" s="14">
        <v>6793.31</v>
      </c>
      <c r="V6" s="14">
        <v>7676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 s="16"/>
      <c r="B7" s="17">
        <f>B8*(1+14.284%)</f>
        <v>251982189.35332</v>
      </c>
      <c r="C7" s="18"/>
      <c r="D7" s="17"/>
      <c r="E7" s="17">
        <f>E8*(1+14.284%)</f>
        <v>8391622.6952</v>
      </c>
      <c r="F7" s="17">
        <f t="shared" ref="F7:U7" si="2">F8*(1+14.284%)</f>
        <v>8168405.4720800007</v>
      </c>
      <c r="G7" s="17">
        <f t="shared" si="2"/>
        <v>8584076.9512000009</v>
      </c>
      <c r="H7" s="17">
        <f t="shared" si="2"/>
        <v>10394724.0768</v>
      </c>
      <c r="I7" s="17">
        <f t="shared" si="2"/>
        <v>10256890.71576</v>
      </c>
      <c r="J7" s="17">
        <f t="shared" si="2"/>
        <v>8449699.5383200012</v>
      </c>
      <c r="K7" s="17">
        <f t="shared" si="2"/>
        <v>8835989.74388</v>
      </c>
      <c r="L7" s="17">
        <f t="shared" si="2"/>
        <v>9060545.2326400001</v>
      </c>
      <c r="M7" s="17">
        <f t="shared" si="2"/>
        <v>8456466.2939600013</v>
      </c>
      <c r="N7" s="17">
        <f t="shared" si="2"/>
        <v>8282672.3294800008</v>
      </c>
      <c r="O7" s="17">
        <f t="shared" si="2"/>
        <v>9300571.3464800008</v>
      </c>
      <c r="P7" s="17">
        <f t="shared" si="2"/>
        <v>8514049.4302000012</v>
      </c>
      <c r="Q7" s="17">
        <f t="shared" si="2"/>
        <v>7681667.6304000001</v>
      </c>
      <c r="R7" s="17">
        <f t="shared" si="2"/>
        <v>8158629.6187200006</v>
      </c>
      <c r="S7" s="17">
        <f t="shared" si="2"/>
        <v>7503130.8799200002</v>
      </c>
      <c r="T7" s="17">
        <f t="shared" si="2"/>
        <v>6549952.0349600008</v>
      </c>
      <c r="U7" s="17">
        <f t="shared" si="2"/>
        <v>7157643.4908800004</v>
      </c>
      <c r="V7" s="17">
        <f>V8*(1+14.284%)</f>
        <v>7984479.0881600007</v>
      </c>
      <c r="W7" s="17">
        <f t="shared" ref="W7:AI7" si="3">W8*(1+14.284%)</f>
        <v>9620548.2610400002</v>
      </c>
      <c r="X7" s="17">
        <f t="shared" si="3"/>
        <v>8036679.4480000008</v>
      </c>
      <c r="Y7" s="17">
        <f t="shared" si="3"/>
        <v>7795039.6440800009</v>
      </c>
      <c r="Z7" s="17">
        <f t="shared" si="3"/>
        <v>7422889.7978400001</v>
      </c>
      <c r="AA7" s="17">
        <f t="shared" si="3"/>
        <v>6895182.2850000001</v>
      </c>
      <c r="AB7" s="17">
        <f t="shared" si="3"/>
        <v>7036411.0236800006</v>
      </c>
      <c r="AC7" s="17">
        <f t="shared" si="3"/>
        <v>7515696.4057200002</v>
      </c>
      <c r="AD7" s="17">
        <f t="shared" si="3"/>
        <v>7433320.4985200008</v>
      </c>
      <c r="AE7" s="17">
        <f t="shared" si="3"/>
        <v>8131662.0232400009</v>
      </c>
      <c r="AF7" s="17">
        <f t="shared" si="3"/>
        <v>8058056.2702000001</v>
      </c>
      <c r="AG7" s="17">
        <f t="shared" si="3"/>
        <v>7702652.4584800005</v>
      </c>
      <c r="AH7" s="17">
        <f t="shared" si="3"/>
        <v>7272345.7703200001</v>
      </c>
      <c r="AI7" s="17">
        <f t="shared" si="3"/>
        <v>7330488.8981600003</v>
      </c>
    </row>
    <row r="8" spans="1:35" x14ac:dyDescent="0.25">
      <c r="A8" s="16" t="s">
        <v>8</v>
      </c>
      <c r="B8" s="17">
        <f>SUM(E8:AI8)</f>
        <v>220487723</v>
      </c>
      <c r="C8" s="18"/>
      <c r="D8" s="17"/>
      <c r="E8">
        <v>7342780</v>
      </c>
      <c r="F8">
        <v>7147462</v>
      </c>
      <c r="G8">
        <v>7511180</v>
      </c>
      <c r="H8">
        <v>9095520</v>
      </c>
      <c r="I8">
        <v>8974914</v>
      </c>
      <c r="J8">
        <v>7393598</v>
      </c>
      <c r="K8">
        <v>7731607</v>
      </c>
      <c r="L8">
        <v>7928096</v>
      </c>
      <c r="M8">
        <v>7399519</v>
      </c>
      <c r="N8">
        <v>7247447</v>
      </c>
      <c r="O8">
        <v>8138122</v>
      </c>
      <c r="P8">
        <v>7449905</v>
      </c>
      <c r="Q8">
        <v>6721560</v>
      </c>
      <c r="R8">
        <v>7138908</v>
      </c>
      <c r="S8">
        <v>6565338</v>
      </c>
      <c r="T8">
        <v>5731294</v>
      </c>
      <c r="U8">
        <v>6263032</v>
      </c>
      <c r="V8">
        <v>6986524</v>
      </c>
      <c r="W8">
        <v>8418106</v>
      </c>
      <c r="X8">
        <v>7032200</v>
      </c>
      <c r="Y8">
        <v>6820762</v>
      </c>
      <c r="Z8">
        <v>6495126</v>
      </c>
      <c r="AA8">
        <v>6033375</v>
      </c>
      <c r="AB8">
        <v>6156952</v>
      </c>
      <c r="AC8">
        <v>6576333</v>
      </c>
      <c r="AD8">
        <v>6504253</v>
      </c>
      <c r="AE8">
        <v>7115311</v>
      </c>
      <c r="AF8">
        <v>7050905</v>
      </c>
      <c r="AG8">
        <v>6739922</v>
      </c>
      <c r="AH8">
        <v>6363398</v>
      </c>
      <c r="AI8">
        <v>6414274</v>
      </c>
    </row>
    <row r="9" spans="1:35" x14ac:dyDescent="0.25">
      <c r="A9" s="16"/>
      <c r="B9" s="19">
        <v>0.03</v>
      </c>
      <c r="C9" s="20"/>
      <c r="D9" s="19"/>
      <c r="E9" s="19">
        <v>0.03</v>
      </c>
      <c r="F9" s="19">
        <v>0.03</v>
      </c>
      <c r="G9" s="19">
        <v>0.03</v>
      </c>
      <c r="H9" s="19">
        <v>0.03</v>
      </c>
      <c r="I9" s="19">
        <v>0.03</v>
      </c>
      <c r="J9" s="19">
        <v>0.03</v>
      </c>
      <c r="K9" s="19">
        <v>0.03</v>
      </c>
      <c r="L9" s="19">
        <v>0.03</v>
      </c>
      <c r="M9" s="19">
        <v>0.03</v>
      </c>
      <c r="N9" s="19">
        <v>0.03</v>
      </c>
      <c r="O9" s="19">
        <v>0.03</v>
      </c>
      <c r="P9" s="19">
        <v>0.03</v>
      </c>
      <c r="Q9" s="19">
        <v>0.03</v>
      </c>
      <c r="R9" s="19">
        <v>0.03</v>
      </c>
      <c r="S9" s="19">
        <v>0.03</v>
      </c>
      <c r="T9" s="19">
        <v>0.03</v>
      </c>
      <c r="U9" s="19">
        <v>0.03</v>
      </c>
      <c r="V9" s="19">
        <v>0.03</v>
      </c>
      <c r="W9" s="19">
        <v>0.03</v>
      </c>
      <c r="X9" s="19">
        <v>0.03</v>
      </c>
      <c r="Y9" s="19">
        <v>0.03</v>
      </c>
      <c r="Z9" s="19">
        <v>0.03</v>
      </c>
      <c r="AA9" s="19">
        <v>0.03</v>
      </c>
      <c r="AB9" s="19">
        <v>0.03</v>
      </c>
      <c r="AC9" s="19">
        <v>0.03</v>
      </c>
      <c r="AD9" s="19">
        <v>0.03</v>
      </c>
      <c r="AE9" s="19">
        <v>0.03</v>
      </c>
      <c r="AF9" s="19">
        <v>0.03</v>
      </c>
      <c r="AG9" s="19">
        <v>0.03</v>
      </c>
      <c r="AH9" s="19">
        <v>0.03</v>
      </c>
      <c r="AI9" s="19">
        <v>0.03</v>
      </c>
    </row>
    <row r="10" spans="1:35" x14ac:dyDescent="0.25">
      <c r="A10" s="16" t="s">
        <v>3</v>
      </c>
      <c r="B10" s="21">
        <f>B7*(1+B9)</f>
        <v>259541655.0339196</v>
      </c>
      <c r="C10" s="22">
        <f>SUM(E10:AI10)</f>
        <v>259541655.03391963</v>
      </c>
      <c r="D10" s="21"/>
      <c r="E10" s="56">
        <f>E7*(1+E9)</f>
        <v>8643371.3760560006</v>
      </c>
      <c r="F10" s="56">
        <f t="shared" ref="F10:AI10" si="4">F7*(1+F9)</f>
        <v>8413457.6362424009</v>
      </c>
      <c r="G10" s="56">
        <f t="shared" si="4"/>
        <v>8841599.2597360015</v>
      </c>
      <c r="H10" s="56">
        <f t="shared" si="4"/>
        <v>10706565.799104</v>
      </c>
      <c r="I10" s="56">
        <f t="shared" si="4"/>
        <v>10564597.4372328</v>
      </c>
      <c r="J10" s="56">
        <f t="shared" si="4"/>
        <v>8703190.524469601</v>
      </c>
      <c r="K10" s="56">
        <f t="shared" si="4"/>
        <v>9101069.4361963999</v>
      </c>
      <c r="L10" s="56">
        <f t="shared" si="4"/>
        <v>9332361.5896192007</v>
      </c>
      <c r="M10" s="56">
        <f t="shared" si="4"/>
        <v>8710160.2827788014</v>
      </c>
      <c r="N10" s="56">
        <f t="shared" si="4"/>
        <v>8531152.4993644003</v>
      </c>
      <c r="O10" s="56">
        <f t="shared" si="4"/>
        <v>9579588.4868744016</v>
      </c>
      <c r="P10" s="56">
        <f t="shared" si="4"/>
        <v>8769470.9131060019</v>
      </c>
      <c r="Q10" s="56">
        <f t="shared" si="4"/>
        <v>7912117.6593120005</v>
      </c>
      <c r="R10" s="56">
        <f t="shared" si="4"/>
        <v>8403388.5072816014</v>
      </c>
      <c r="S10" s="56">
        <f t="shared" si="4"/>
        <v>7728224.8063176004</v>
      </c>
      <c r="T10" s="56">
        <f t="shared" si="4"/>
        <v>6746450.5960088009</v>
      </c>
      <c r="U10" s="56">
        <f t="shared" si="4"/>
        <v>7372372.7956064008</v>
      </c>
      <c r="V10" s="56">
        <f t="shared" si="4"/>
        <v>8224013.4608048014</v>
      </c>
      <c r="W10" s="56">
        <f t="shared" si="4"/>
        <v>9909164.7088712007</v>
      </c>
      <c r="X10" s="56">
        <f t="shared" si="4"/>
        <v>8277779.8314400008</v>
      </c>
      <c r="Y10" s="56">
        <f t="shared" si="4"/>
        <v>8028890.8334024008</v>
      </c>
      <c r="Z10" s="56">
        <f t="shared" si="4"/>
        <v>7645576.4917752007</v>
      </c>
      <c r="AA10" s="56">
        <f t="shared" si="4"/>
        <v>7102037.7535500005</v>
      </c>
      <c r="AB10" s="56">
        <f t="shared" si="4"/>
        <v>7247503.3543904005</v>
      </c>
      <c r="AC10" s="56">
        <f t="shared" si="4"/>
        <v>7741167.2978916001</v>
      </c>
      <c r="AD10" s="56">
        <f t="shared" si="4"/>
        <v>7656320.1134756012</v>
      </c>
      <c r="AE10" s="56">
        <f t="shared" si="4"/>
        <v>8375611.8839372015</v>
      </c>
      <c r="AF10" s="56">
        <f t="shared" si="4"/>
        <v>8299797.9583060006</v>
      </c>
      <c r="AG10" s="56">
        <f t="shared" si="4"/>
        <v>7933732.0322344005</v>
      </c>
      <c r="AH10" s="56">
        <f t="shared" si="4"/>
        <v>7490516.1434296006</v>
      </c>
      <c r="AI10" s="56">
        <f t="shared" si="4"/>
        <v>7550403.5651048003</v>
      </c>
    </row>
    <row r="11" spans="1:35" x14ac:dyDescent="0.25">
      <c r="A11" s="23" t="s">
        <v>2</v>
      </c>
      <c r="B11" s="24"/>
      <c r="C11" s="57">
        <f>SUM(E11:V11,W10:AI10)</f>
        <v>236681506.96780843</v>
      </c>
      <c r="D11" s="24"/>
      <c r="E11" s="56">
        <v>8362358</v>
      </c>
      <c r="F11" s="56">
        <v>7338936</v>
      </c>
      <c r="G11" s="56">
        <v>6834215</v>
      </c>
      <c r="H11" s="56">
        <v>7353742</v>
      </c>
      <c r="I11" s="56">
        <v>7867985</v>
      </c>
      <c r="J11" s="56">
        <v>8146508</v>
      </c>
      <c r="K11" s="56">
        <v>7579554</v>
      </c>
      <c r="L11" s="56">
        <v>8293880</v>
      </c>
      <c r="M11" s="56">
        <v>7474389</v>
      </c>
      <c r="N11" s="56">
        <v>7258915</v>
      </c>
      <c r="O11" s="56">
        <v>8535064</v>
      </c>
      <c r="P11" s="56">
        <v>8291935</v>
      </c>
      <c r="Q11" s="56">
        <v>7752822</v>
      </c>
      <c r="R11" s="56">
        <v>7314167</v>
      </c>
      <c r="S11" s="56">
        <v>6817563</v>
      </c>
      <c r="T11" s="56">
        <v>6070407</v>
      </c>
      <c r="U11" s="56">
        <v>5696965</v>
      </c>
      <c r="V11" s="56">
        <v>6433600</v>
      </c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</row>
    <row r="12" spans="1:35" x14ac:dyDescent="0.25">
      <c r="A12" s="16" t="s">
        <v>4</v>
      </c>
      <c r="B12" s="26">
        <v>3.14</v>
      </c>
      <c r="C12" s="27">
        <v>3.14</v>
      </c>
      <c r="D12" s="28"/>
      <c r="E12">
        <v>3.14</v>
      </c>
      <c r="F12">
        <v>3.14</v>
      </c>
      <c r="G12">
        <v>3.14</v>
      </c>
      <c r="H12">
        <v>3.14</v>
      </c>
      <c r="I12">
        <v>3.14</v>
      </c>
      <c r="J12">
        <v>3.14</v>
      </c>
      <c r="K12">
        <v>3.14</v>
      </c>
      <c r="L12">
        <v>3.14</v>
      </c>
      <c r="M12">
        <v>3.14</v>
      </c>
      <c r="N12">
        <v>3.14</v>
      </c>
      <c r="O12">
        <v>3.14</v>
      </c>
      <c r="P12">
        <v>3.14</v>
      </c>
      <c r="Q12">
        <v>3.14</v>
      </c>
      <c r="R12">
        <v>3.14</v>
      </c>
      <c r="S12">
        <v>3.14</v>
      </c>
      <c r="T12">
        <v>3.14</v>
      </c>
      <c r="U12">
        <v>3.14</v>
      </c>
      <c r="V12">
        <v>3.14</v>
      </c>
      <c r="W12">
        <v>3.14</v>
      </c>
      <c r="X12">
        <v>3.14</v>
      </c>
      <c r="Y12">
        <v>3.14</v>
      </c>
      <c r="Z12">
        <v>3.14</v>
      </c>
      <c r="AA12">
        <v>3.14</v>
      </c>
      <c r="AB12">
        <v>3.14</v>
      </c>
      <c r="AC12">
        <v>3.14</v>
      </c>
      <c r="AD12">
        <v>3.14</v>
      </c>
      <c r="AE12">
        <v>3.14</v>
      </c>
      <c r="AF12">
        <v>3.14</v>
      </c>
      <c r="AG12">
        <v>3.14</v>
      </c>
      <c r="AH12">
        <v>3.14</v>
      </c>
      <c r="AI12">
        <v>3.14</v>
      </c>
    </row>
    <row r="13" spans="1:35" ht="15.75" x14ac:dyDescent="0.25">
      <c r="A13" s="23" t="s">
        <v>5</v>
      </c>
      <c r="B13" s="29"/>
      <c r="C13" s="30">
        <v>3.35</v>
      </c>
      <c r="D13" s="31"/>
      <c r="E13" s="32">
        <f>E15/E11</f>
        <v>3.4282392597877296</v>
      </c>
      <c r="F13" s="32">
        <f t="shared" ref="F13:U13" si="5">F15/F11</f>
        <v>3.4349009175171985</v>
      </c>
      <c r="G13" s="32">
        <f t="shared" si="5"/>
        <v>3.4256456666932484</v>
      </c>
      <c r="H13" s="32">
        <f>H15/H11</f>
        <v>3.4493149202134097</v>
      </c>
      <c r="I13" s="32">
        <f t="shared" si="5"/>
        <v>3.363658674997474</v>
      </c>
      <c r="J13" s="32">
        <f t="shared" si="5"/>
        <v>3.2772692299571791</v>
      </c>
      <c r="K13" s="32">
        <f t="shared" si="5"/>
        <v>3.1745892964150659</v>
      </c>
      <c r="L13" s="32">
        <f>L15/L11</f>
        <v>3.3643400917302877</v>
      </c>
      <c r="M13" s="32">
        <f t="shared" si="5"/>
        <v>3.3364899793146972</v>
      </c>
      <c r="N13" s="32">
        <f t="shared" si="5"/>
        <v>3.3770947862042742</v>
      </c>
      <c r="O13" s="32">
        <f t="shared" si="5"/>
        <v>3.4192775824528088</v>
      </c>
      <c r="P13" s="32">
        <f t="shared" si="5"/>
        <v>3.3619073232001941</v>
      </c>
      <c r="Q13" s="32">
        <f t="shared" si="5"/>
        <v>3.3437909447682403</v>
      </c>
      <c r="R13" s="32">
        <f t="shared" si="5"/>
        <v>3.3519895020171129</v>
      </c>
      <c r="S13" s="32">
        <f t="shared" si="5"/>
        <v>3.3265776935247975</v>
      </c>
      <c r="T13" s="32">
        <f t="shared" si="5"/>
        <v>3.3061142358329514</v>
      </c>
      <c r="U13" s="32">
        <f t="shared" si="5"/>
        <v>3.3480802497470146</v>
      </c>
      <c r="V13" s="32">
        <f>V15/V11</f>
        <v>3.3748691245958717</v>
      </c>
      <c r="W13" s="32" t="e">
        <f t="shared" ref="W13:AI13" si="6">W15/W11</f>
        <v>#DIV/0!</v>
      </c>
      <c r="X13" s="32" t="e">
        <f t="shared" si="6"/>
        <v>#DIV/0!</v>
      </c>
      <c r="Y13" s="32" t="e">
        <f t="shared" si="6"/>
        <v>#DIV/0!</v>
      </c>
      <c r="Z13" s="32" t="e">
        <f t="shared" si="6"/>
        <v>#DIV/0!</v>
      </c>
      <c r="AA13" s="32" t="e">
        <f t="shared" si="6"/>
        <v>#DIV/0!</v>
      </c>
      <c r="AB13" s="32" t="e">
        <f t="shared" si="6"/>
        <v>#DIV/0!</v>
      </c>
      <c r="AC13" s="32" t="e">
        <f t="shared" si="6"/>
        <v>#DIV/0!</v>
      </c>
      <c r="AD13" s="32" t="e">
        <f t="shared" si="6"/>
        <v>#DIV/0!</v>
      </c>
      <c r="AE13" s="32" t="e">
        <f t="shared" si="6"/>
        <v>#DIV/0!</v>
      </c>
      <c r="AF13" s="32" t="e">
        <f t="shared" si="6"/>
        <v>#DIV/0!</v>
      </c>
      <c r="AG13" s="32" t="e">
        <f t="shared" si="6"/>
        <v>#DIV/0!</v>
      </c>
      <c r="AH13" s="32" t="e">
        <f t="shared" si="6"/>
        <v>#DIV/0!</v>
      </c>
      <c r="AI13" s="32" t="e">
        <f t="shared" si="6"/>
        <v>#DIV/0!</v>
      </c>
    </row>
    <row r="14" spans="1:35" x14ac:dyDescent="0.25">
      <c r="A14" s="16" t="s">
        <v>6</v>
      </c>
      <c r="B14" s="33">
        <f>B10*B12</f>
        <v>814960796.80650759</v>
      </c>
      <c r="C14" s="34" t="e">
        <f>SUM(E14:AI14)</f>
        <v>#REF!</v>
      </c>
      <c r="D14" s="33"/>
      <c r="E14" s="56">
        <f>E10*E12</f>
        <v>27140186.120815843</v>
      </c>
      <c r="F14" s="56">
        <f t="shared" ref="F14:U14" si="7">F10*F12</f>
        <v>26418256.97780114</v>
      </c>
      <c r="G14" s="56">
        <f t="shared" si="7"/>
        <v>27762621.675571047</v>
      </c>
      <c r="H14" s="56">
        <f t="shared" si="7"/>
        <v>33618616.60918656</v>
      </c>
      <c r="I14" s="56">
        <f t="shared" si="7"/>
        <v>33172835.952910993</v>
      </c>
      <c r="J14" s="56">
        <f t="shared" si="7"/>
        <v>27328018.24683455</v>
      </c>
      <c r="K14" s="56">
        <f t="shared" si="7"/>
        <v>28577358.029656697</v>
      </c>
      <c r="L14" s="56">
        <f t="shared" si="7"/>
        <v>29303615.39140429</v>
      </c>
      <c r="M14" s="56">
        <f t="shared" si="7"/>
        <v>27349903.287925437</v>
      </c>
      <c r="N14" s="56">
        <f t="shared" si="7"/>
        <v>26787818.848004218</v>
      </c>
      <c r="O14" s="56">
        <f t="shared" si="7"/>
        <v>30079907.848785624</v>
      </c>
      <c r="P14" s="56">
        <f t="shared" si="7"/>
        <v>27536138.667152848</v>
      </c>
      <c r="Q14" s="56">
        <f t="shared" si="7"/>
        <v>24844049.450239681</v>
      </c>
      <c r="R14" s="56">
        <f t="shared" si="7"/>
        <v>26386639.912864231</v>
      </c>
      <c r="S14" s="56">
        <f t="shared" si="7"/>
        <v>24266625.891837265</v>
      </c>
      <c r="T14" s="56">
        <f t="shared" si="7"/>
        <v>21183854.871467635</v>
      </c>
      <c r="U14" s="56">
        <f t="shared" si="7"/>
        <v>23149250.578204099</v>
      </c>
      <c r="V14" s="56">
        <f>V10*V12</f>
        <v>25823402.266927078</v>
      </c>
      <c r="W14" s="56" t="e">
        <f>#REF!=W10*W12</f>
        <v>#REF!</v>
      </c>
      <c r="X14" s="56">
        <f t="shared" ref="X14:AI14" si="8">X10*X12</f>
        <v>25992228.670721602</v>
      </c>
      <c r="Y14" s="56">
        <f t="shared" si="8"/>
        <v>25210717.21688354</v>
      </c>
      <c r="Z14" s="56">
        <f t="shared" si="8"/>
        <v>24007110.184174132</v>
      </c>
      <c r="AA14" s="56">
        <f t="shared" si="8"/>
        <v>22300398.546147004</v>
      </c>
      <c r="AB14" s="56">
        <f t="shared" si="8"/>
        <v>22757160.532785859</v>
      </c>
      <c r="AC14" s="56">
        <f t="shared" si="8"/>
        <v>24307265.315379623</v>
      </c>
      <c r="AD14" s="56">
        <f t="shared" si="8"/>
        <v>24040845.15631339</v>
      </c>
      <c r="AE14" s="56">
        <f t="shared" si="8"/>
        <v>26299421.315562814</v>
      </c>
      <c r="AF14" s="56">
        <f t="shared" si="8"/>
        <v>26061365.589080844</v>
      </c>
      <c r="AG14" s="56">
        <f t="shared" si="8"/>
        <v>24911918.581216019</v>
      </c>
      <c r="AH14" s="56">
        <f t="shared" si="8"/>
        <v>23520220.690368947</v>
      </c>
      <c r="AI14" s="56">
        <f t="shared" si="8"/>
        <v>23708267.194429073</v>
      </c>
    </row>
    <row r="15" spans="1:35" x14ac:dyDescent="0.25">
      <c r="A15" s="23" t="s">
        <v>2</v>
      </c>
      <c r="B15" s="35"/>
      <c r="C15" s="57" t="e">
        <f>SUM(E15:V15,W14:AI14)</f>
        <v>#REF!</v>
      </c>
      <c r="D15" s="24"/>
      <c r="E15" s="56">
        <v>28668164</v>
      </c>
      <c r="F15" s="56">
        <v>25208518</v>
      </c>
      <c r="G15" s="56">
        <v>23411599</v>
      </c>
      <c r="H15" s="56">
        <v>25365372</v>
      </c>
      <c r="I15" s="56">
        <v>26465216</v>
      </c>
      <c r="J15" s="56">
        <v>26698300</v>
      </c>
      <c r="K15" s="56">
        <v>24061971</v>
      </c>
      <c r="L15" s="56">
        <v>27903433</v>
      </c>
      <c r="M15" s="56">
        <v>24938224</v>
      </c>
      <c r="N15" s="56">
        <v>24514044</v>
      </c>
      <c r="O15" s="56">
        <v>29183753</v>
      </c>
      <c r="P15" s="56">
        <v>27876717</v>
      </c>
      <c r="Q15" s="56">
        <v>25923816</v>
      </c>
      <c r="R15" s="56">
        <v>24517011</v>
      </c>
      <c r="S15" s="56">
        <v>22679153</v>
      </c>
      <c r="T15" s="56">
        <v>20069459</v>
      </c>
      <c r="U15" s="56">
        <v>19073896</v>
      </c>
      <c r="V15" s="56">
        <v>21712558</v>
      </c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1:35" x14ac:dyDescent="0.25">
      <c r="A16" s="16"/>
      <c r="B16" s="33"/>
      <c r="C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x14ac:dyDescent="0.25">
      <c r="A17" s="23"/>
      <c r="B17" s="35"/>
      <c r="C17" s="2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x14ac:dyDescent="0.25">
      <c r="A18" s="16"/>
      <c r="B18" s="36"/>
      <c r="C18" s="37"/>
      <c r="D18" s="38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x14ac:dyDescent="0.25">
      <c r="A19" s="23"/>
      <c r="B19" s="40"/>
      <c r="C19" s="41"/>
      <c r="D19" s="42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x14ac:dyDescent="0.25">
      <c r="A20" s="16"/>
      <c r="B20" s="45"/>
      <c r="C20" s="46"/>
      <c r="D20" s="2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5" x14ac:dyDescent="0.25">
      <c r="A21" s="23"/>
      <c r="B21" s="48"/>
      <c r="C21" s="49"/>
      <c r="D21" s="31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</row>
    <row r="22" spans="1:35" x14ac:dyDescent="0.25">
      <c r="A22" s="52"/>
      <c r="B22" s="48"/>
      <c r="C22" s="53"/>
      <c r="D22" s="3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4"/>
      <c r="Q22" s="54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Cdiscount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Afoulatsan</dc:creator>
  <cp:lastModifiedBy>Herman Afoulatsan</cp:lastModifiedBy>
  <dcterms:created xsi:type="dcterms:W3CDTF">2014-05-19T14:51:44Z</dcterms:created>
  <dcterms:modified xsi:type="dcterms:W3CDTF">2014-05-19T16:16:27Z</dcterms:modified>
</cp:coreProperties>
</file>