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84" yWindow="36" windowWidth="18372" windowHeight="7416"/>
  </bookViews>
  <sheets>
    <sheet name="PORTEFEUILLE" sheetId="1" r:id="rId1"/>
    <sheet name="Feuil2" sheetId="4" r:id="rId2"/>
  </sheets>
  <externalReferences>
    <externalReference r:id="rId3"/>
  </externalReferences>
  <definedNames>
    <definedName name="tblProduits">[1]Feuil2!$B$3:$E$6</definedName>
    <definedName name="tblType">[1]Feuil2!$D$2:$E$2</definedName>
  </definedNames>
  <calcPr calcId="125725"/>
</workbook>
</file>

<file path=xl/calcChain.xml><?xml version="1.0" encoding="utf-8"?>
<calcChain xmlns="http://schemas.openxmlformats.org/spreadsheetml/2006/main">
  <c r="G6" i="1"/>
  <c r="O7"/>
  <c r="O8"/>
  <c r="O9"/>
  <c r="O10"/>
  <c r="O11"/>
  <c r="O12"/>
  <c r="O13"/>
  <c r="O14"/>
  <c r="O15"/>
  <c r="O6"/>
  <c r="C5" i="4"/>
  <c r="C4"/>
  <c r="C3"/>
  <c r="C2"/>
</calcChain>
</file>

<file path=xl/sharedStrings.xml><?xml version="1.0" encoding="utf-8"?>
<sst xmlns="http://schemas.openxmlformats.org/spreadsheetml/2006/main" count="67" uniqueCount="38">
  <si>
    <t>VENDEUR</t>
  </si>
  <si>
    <t>ADRESSE</t>
  </si>
  <si>
    <t xml:space="preserve">TYPE </t>
  </si>
  <si>
    <t>MONTANT DU BIEN</t>
  </si>
  <si>
    <t>COM AGENCE</t>
  </si>
  <si>
    <t>ENTRANT</t>
  </si>
  <si>
    <t>SORTANT</t>
  </si>
  <si>
    <t>DATE D ENTREE</t>
  </si>
  <si>
    <t>COM PERSO</t>
  </si>
  <si>
    <t xml:space="preserve">VENDU </t>
  </si>
  <si>
    <t>ACQUEREUR</t>
  </si>
  <si>
    <t>DATE DE VENTE</t>
  </si>
  <si>
    <t>DATE DE SIGNATURE NOTAIRE</t>
  </si>
  <si>
    <t xml:space="preserve">TYPE DE MANDAT </t>
  </si>
  <si>
    <t>TABLEAU DE BORD ACTIF</t>
  </si>
  <si>
    <t>Septembre</t>
  </si>
  <si>
    <t>Octobre</t>
  </si>
  <si>
    <t>?</t>
  </si>
  <si>
    <t>F3</t>
  </si>
  <si>
    <t>EXCLU</t>
  </si>
  <si>
    <t>Imp Barbier</t>
  </si>
  <si>
    <t>Rue d'Anjou</t>
  </si>
  <si>
    <t>SIMPLE</t>
  </si>
  <si>
    <t>F1</t>
  </si>
  <si>
    <t>SCI OLYMPE</t>
  </si>
  <si>
    <t>SCI DOBO</t>
  </si>
  <si>
    <t>Rue Novion</t>
  </si>
  <si>
    <t>LOLY</t>
  </si>
  <si>
    <t>Bd Voltaire</t>
  </si>
  <si>
    <t>ROOSE</t>
  </si>
  <si>
    <t>Rue du Bac</t>
  </si>
  <si>
    <t>Rue de la Parfumerie</t>
  </si>
  <si>
    <t>F3/F4</t>
  </si>
  <si>
    <t>TAKAM</t>
  </si>
  <si>
    <t>F2</t>
  </si>
  <si>
    <t>LEGOS</t>
  </si>
  <si>
    <t>Exclu</t>
  </si>
  <si>
    <t>Simple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</si>
</sst>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Poor Richard"/>
      <family val="1"/>
    </font>
    <font>
      <i/>
      <sz val="9"/>
      <color theme="1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rgb="FFE2A86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A86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PHAN~1/AppData/Local/Temp/Stephanne774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>
        <row r="2">
          <cell r="D2" t="str">
            <v>Exclu</v>
          </cell>
          <cell r="E2" t="str">
            <v>Simple</v>
          </cell>
        </row>
        <row r="3">
          <cell r="B3">
            <v>150000</v>
          </cell>
          <cell r="C3" t="str">
            <v xml:space="preserve"> de 0 à &lt;=150000</v>
          </cell>
          <cell r="D3">
            <v>0.7</v>
          </cell>
          <cell r="E3">
            <v>0.8</v>
          </cell>
        </row>
        <row r="4">
          <cell r="B4">
            <v>300000</v>
          </cell>
          <cell r="C4" t="str">
            <v xml:space="preserve"> de 150001 à &lt;=300000</v>
          </cell>
          <cell r="D4">
            <v>0.6</v>
          </cell>
          <cell r="E4">
            <v>0.7</v>
          </cell>
        </row>
        <row r="5">
          <cell r="B5">
            <v>400000</v>
          </cell>
          <cell r="C5" t="str">
            <v xml:space="preserve"> de 300001 à &lt;=400000</v>
          </cell>
          <cell r="D5">
            <v>0.5</v>
          </cell>
          <cell r="E5">
            <v>0.6</v>
          </cell>
        </row>
        <row r="6">
          <cell r="B6">
            <v>999999999</v>
          </cell>
          <cell r="C6" t="str">
            <v xml:space="preserve"> de 400001 à &lt;=999999999</v>
          </cell>
          <cell r="D6">
            <v>0.4</v>
          </cell>
          <cell r="E6">
            <v>0.5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Q70"/>
  <sheetViews>
    <sheetView tabSelected="1" topLeftCell="D2" workbookViewId="0">
      <selection activeCell="M10" sqref="M10"/>
    </sheetView>
  </sheetViews>
  <sheetFormatPr baseColWidth="10" defaultRowHeight="14.4"/>
  <cols>
    <col min="1" max="1" width="13.6640625" bestFit="1" customWidth="1"/>
    <col min="2" max="2" width="10.88671875" bestFit="1" customWidth="1"/>
    <col min="3" max="3" width="18" bestFit="1" customWidth="1"/>
    <col min="4" max="4" width="5.44140625" bestFit="1" customWidth="1"/>
    <col min="5" max="5" width="15.88671875" bestFit="1" customWidth="1"/>
    <col min="6" max="6" width="15.88671875" customWidth="1"/>
    <col min="7" max="7" width="11.33203125" bestFit="1" customWidth="1"/>
    <col min="8" max="9" width="9.21875" bestFit="1" customWidth="1"/>
    <col min="10" max="10" width="10" bestFit="1" customWidth="1"/>
    <col min="11" max="11" width="6.88671875" bestFit="1" customWidth="1"/>
    <col min="12" max="12" width="10.6640625" bestFit="1" customWidth="1"/>
    <col min="13" max="13" width="13.6640625" bestFit="1" customWidth="1"/>
    <col min="14" max="14" width="25.109375" bestFit="1" customWidth="1"/>
  </cols>
  <sheetData>
    <row r="2" spans="1:17" ht="17.399999999999999" customHeight="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5" spans="1:17" s="4" customFormat="1" ht="12">
      <c r="A5" s="3" t="s">
        <v>7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13</v>
      </c>
      <c r="G5" s="3" t="s">
        <v>4</v>
      </c>
      <c r="H5" s="3" t="s">
        <v>5</v>
      </c>
      <c r="I5" s="3" t="s">
        <v>6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</row>
    <row r="6" spans="1:17">
      <c r="A6" s="1" t="s">
        <v>15</v>
      </c>
      <c r="B6" s="1" t="s">
        <v>17</v>
      </c>
      <c r="C6" s="1" t="s">
        <v>20</v>
      </c>
      <c r="D6" s="1" t="s">
        <v>18</v>
      </c>
      <c r="E6" s="1">
        <v>420000</v>
      </c>
      <c r="F6" s="1" t="s">
        <v>19</v>
      </c>
      <c r="G6" s="1">
        <f>E6*O6</f>
        <v>210000</v>
      </c>
      <c r="H6" s="1">
        <v>0</v>
      </c>
      <c r="I6" s="1">
        <v>0</v>
      </c>
      <c r="J6" s="1">
        <v>0</v>
      </c>
      <c r="K6" s="1"/>
      <c r="L6" s="1"/>
      <c r="M6" s="1"/>
      <c r="N6" s="1"/>
      <c r="O6">
        <f>INDEX(tblProduits,MATCH(E6,Feuil2!$A$3:$A$6,1),MATCH(F6,tblType,0)+2)</f>
        <v>0.5</v>
      </c>
    </row>
    <row r="7" spans="1:17">
      <c r="A7" s="1" t="s">
        <v>16</v>
      </c>
      <c r="B7" s="1" t="s">
        <v>24</v>
      </c>
      <c r="C7" s="1" t="s">
        <v>21</v>
      </c>
      <c r="D7" s="1" t="s">
        <v>23</v>
      </c>
      <c r="E7" s="1">
        <v>130000</v>
      </c>
      <c r="F7" s="1" t="s">
        <v>22</v>
      </c>
      <c r="G7" s="1">
        <v>0</v>
      </c>
      <c r="H7" s="1">
        <v>0</v>
      </c>
      <c r="I7" s="1">
        <v>0</v>
      </c>
      <c r="J7" s="1">
        <v>0</v>
      </c>
      <c r="K7" s="1"/>
      <c r="L7" s="1"/>
      <c r="M7" s="1"/>
      <c r="N7" s="1"/>
      <c r="O7" t="e">
        <f>INDEX(tblProduits,MATCH(E7,Feuil2!$A$3:$A$6,1),MATCH(F7,tblType,0)+2)</f>
        <v>#N/A</v>
      </c>
      <c r="Q7" s="1"/>
    </row>
    <row r="8" spans="1:17">
      <c r="A8" s="1" t="s">
        <v>16</v>
      </c>
      <c r="B8" s="1" t="s">
        <v>25</v>
      </c>
      <c r="C8" s="1" t="s">
        <v>26</v>
      </c>
      <c r="D8" s="1" t="s">
        <v>23</v>
      </c>
      <c r="E8" s="1">
        <v>90000</v>
      </c>
      <c r="F8" s="1" t="s">
        <v>22</v>
      </c>
      <c r="G8" s="1">
        <v>0</v>
      </c>
      <c r="H8" s="1">
        <v>0</v>
      </c>
      <c r="I8" s="1">
        <v>0</v>
      </c>
      <c r="J8" s="1">
        <v>0</v>
      </c>
      <c r="K8" s="1"/>
      <c r="L8" s="1"/>
      <c r="M8" s="1"/>
      <c r="N8" s="1"/>
      <c r="O8" t="e">
        <f>INDEX(tblProduits,MATCH(E8,Feuil2!$A$3:$A$6,1),MATCH(F8,tblType,0)+2)</f>
        <v>#N/A</v>
      </c>
    </row>
    <row r="9" spans="1:17">
      <c r="A9" s="1" t="s">
        <v>16</v>
      </c>
      <c r="B9" s="1" t="s">
        <v>17</v>
      </c>
      <c r="C9" s="1" t="s">
        <v>26</v>
      </c>
      <c r="D9" s="1" t="s">
        <v>18</v>
      </c>
      <c r="E9" s="1">
        <v>389000</v>
      </c>
      <c r="F9" s="1" t="s">
        <v>22</v>
      </c>
      <c r="G9" s="1">
        <v>0</v>
      </c>
      <c r="H9" s="1">
        <v>0</v>
      </c>
      <c r="I9" s="1">
        <v>0</v>
      </c>
      <c r="J9" s="1">
        <v>0</v>
      </c>
      <c r="K9" s="1"/>
      <c r="L9" s="1"/>
      <c r="M9" s="1"/>
      <c r="N9" s="1"/>
      <c r="O9">
        <f>INDEX(tblProduits,MATCH(E9,Feuil2!$A$3:$A$6,1),MATCH(F9,tblType,0)+2)</f>
        <v>0.7</v>
      </c>
    </row>
    <row r="10" spans="1:17">
      <c r="A10" s="1" t="s">
        <v>16</v>
      </c>
      <c r="B10" s="1" t="s">
        <v>17</v>
      </c>
      <c r="C10" s="1" t="s">
        <v>26</v>
      </c>
      <c r="D10" s="1" t="s">
        <v>23</v>
      </c>
      <c r="E10" s="1">
        <v>110000</v>
      </c>
      <c r="F10" s="1" t="s">
        <v>22</v>
      </c>
      <c r="G10" s="1">
        <v>0</v>
      </c>
      <c r="H10" s="1">
        <v>0</v>
      </c>
      <c r="I10" s="1">
        <v>0</v>
      </c>
      <c r="J10" s="1">
        <v>0</v>
      </c>
      <c r="K10" s="1"/>
      <c r="L10" s="1"/>
      <c r="M10" s="1"/>
      <c r="N10" s="1"/>
      <c r="O10" t="e">
        <f>INDEX(tblProduits,MATCH(E10,Feuil2!$A$3:$A$6,1),MATCH(F10,tblType,0)+2)</f>
        <v>#N/A</v>
      </c>
    </row>
    <row r="11" spans="1:17">
      <c r="A11" s="1" t="s">
        <v>16</v>
      </c>
      <c r="B11" s="1" t="s">
        <v>25</v>
      </c>
      <c r="C11" s="1" t="s">
        <v>26</v>
      </c>
      <c r="D11" s="1" t="s">
        <v>23</v>
      </c>
      <c r="E11" s="1">
        <v>105000</v>
      </c>
      <c r="F11" s="1" t="s">
        <v>22</v>
      </c>
      <c r="G11" s="1">
        <v>0</v>
      </c>
      <c r="H11" s="1">
        <v>0</v>
      </c>
      <c r="I11" s="1">
        <v>0</v>
      </c>
      <c r="J11" s="1">
        <v>0</v>
      </c>
      <c r="K11" s="1"/>
      <c r="L11" s="1"/>
      <c r="M11" s="1"/>
      <c r="N11" s="1"/>
      <c r="O11" t="e">
        <f>INDEX(tblProduits,MATCH(E11,Feuil2!$A$3:$A$6,1),MATCH(F11,tblType,0)+2)</f>
        <v>#N/A</v>
      </c>
    </row>
    <row r="12" spans="1:17">
      <c r="A12" s="1" t="s">
        <v>16</v>
      </c>
      <c r="B12" s="1" t="s">
        <v>27</v>
      </c>
      <c r="C12" s="1" t="s">
        <v>28</v>
      </c>
      <c r="D12" s="1" t="s">
        <v>23</v>
      </c>
      <c r="E12" s="1">
        <v>85000</v>
      </c>
      <c r="F12" s="1" t="s">
        <v>19</v>
      </c>
      <c r="G12" s="1">
        <v>0</v>
      </c>
      <c r="H12" s="1">
        <v>0</v>
      </c>
      <c r="I12" s="1">
        <v>0</v>
      </c>
      <c r="J12" s="1">
        <v>0</v>
      </c>
      <c r="K12" s="1"/>
      <c r="L12" s="1"/>
      <c r="M12" s="1"/>
      <c r="N12" s="1"/>
      <c r="O12" t="e">
        <f>INDEX(tblProduits,MATCH(E12,Feuil2!$A$3:$A$6,1),MATCH(F12,tblType,0)+2)</f>
        <v>#N/A</v>
      </c>
    </row>
    <row r="13" spans="1:17">
      <c r="A13" s="1" t="s">
        <v>16</v>
      </c>
      <c r="B13" s="1" t="s">
        <v>29</v>
      </c>
      <c r="C13" s="1" t="s">
        <v>30</v>
      </c>
      <c r="D13" s="1" t="s">
        <v>18</v>
      </c>
      <c r="E13" s="1">
        <v>248000</v>
      </c>
      <c r="F13" s="1" t="s">
        <v>22</v>
      </c>
      <c r="G13" s="1">
        <v>0</v>
      </c>
      <c r="H13" s="1">
        <v>0</v>
      </c>
      <c r="I13" s="1">
        <v>0</v>
      </c>
      <c r="J13" s="1">
        <v>0</v>
      </c>
      <c r="K13" s="1"/>
      <c r="L13" s="1"/>
      <c r="M13" s="1"/>
      <c r="N13" s="1"/>
      <c r="O13">
        <f>INDEX(tblProduits,MATCH(E13,Feuil2!$A$3:$A$6,1),MATCH(F13,tblType,0)+2)</f>
        <v>0.8</v>
      </c>
    </row>
    <row r="14" spans="1:17">
      <c r="A14" s="1" t="s">
        <v>16</v>
      </c>
      <c r="B14" s="1" t="s">
        <v>33</v>
      </c>
      <c r="C14" s="1" t="s">
        <v>31</v>
      </c>
      <c r="D14" s="1" t="s">
        <v>32</v>
      </c>
      <c r="E14" s="1">
        <v>489000</v>
      </c>
      <c r="F14" s="1" t="s">
        <v>22</v>
      </c>
      <c r="G14" s="1">
        <v>0</v>
      </c>
      <c r="H14" s="1">
        <v>0</v>
      </c>
      <c r="I14" s="1">
        <v>0</v>
      </c>
      <c r="J14" s="1">
        <v>0</v>
      </c>
      <c r="K14" s="1"/>
      <c r="L14" s="1"/>
      <c r="M14" s="1"/>
      <c r="N14" s="1"/>
      <c r="O14">
        <f>INDEX(tblProduits,MATCH(E14,Feuil2!$A$3:$A$6,1),MATCH(F14,tblType,0)+2)</f>
        <v>0.6</v>
      </c>
    </row>
    <row r="15" spans="1:17">
      <c r="A15" s="1" t="s">
        <v>16</v>
      </c>
      <c r="B15" s="1" t="s">
        <v>35</v>
      </c>
      <c r="C15" s="1" t="s">
        <v>17</v>
      </c>
      <c r="D15" s="1" t="s">
        <v>34</v>
      </c>
      <c r="E15" s="1">
        <v>198000</v>
      </c>
      <c r="F15" s="1" t="s">
        <v>22</v>
      </c>
      <c r="G15" s="1">
        <v>0</v>
      </c>
      <c r="H15" s="1">
        <v>0</v>
      </c>
      <c r="I15" s="1">
        <v>0</v>
      </c>
      <c r="J15" s="1">
        <v>0</v>
      </c>
      <c r="K15" s="1"/>
      <c r="L15" s="1"/>
      <c r="M15" s="1"/>
      <c r="N15" s="1"/>
      <c r="O15">
        <f>INDEX(tblProduits,MATCH(E15,Feuil2!$A$3:$A$6,1),MATCH(F15,tblType,0)+2)</f>
        <v>0.8</v>
      </c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</sheetData>
  <mergeCells count="1">
    <mergeCell ref="A2:N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4"/>
  <dimension ref="A1:E5"/>
  <sheetViews>
    <sheetView workbookViewId="0">
      <selection activeCell="C2" sqref="C2"/>
    </sheetView>
  </sheetViews>
  <sheetFormatPr baseColWidth="10" defaultRowHeight="14.4"/>
  <cols>
    <col min="3" max="3" width="23" bestFit="1" customWidth="1"/>
  </cols>
  <sheetData>
    <row r="1" spans="1:5">
      <c r="D1" t="s">
        <v>36</v>
      </c>
      <c r="E1" t="s">
        <v>37</v>
      </c>
    </row>
    <row r="2" spans="1:5">
      <c r="A2">
        <v>0</v>
      </c>
      <c r="B2">
        <v>150000</v>
      </c>
      <c r="C2" t="str">
        <f>" de " &amp; A2 &amp; " à &lt;=" &amp; B2</f>
        <v xml:space="preserve"> de 0 à &lt;=150000</v>
      </c>
      <c r="D2">
        <v>7.0000000000000007E-2</v>
      </c>
      <c r="E2">
        <v>0.08</v>
      </c>
    </row>
    <row r="3" spans="1:5">
      <c r="A3">
        <v>150001</v>
      </c>
      <c r="B3">
        <v>300000</v>
      </c>
      <c r="C3" t="str">
        <f>" de " &amp; A3 &amp; " à &lt;=" &amp; B3</f>
        <v xml:space="preserve"> de 150001 à &lt;=300000</v>
      </c>
      <c r="D3">
        <v>0.06</v>
      </c>
      <c r="E3">
        <v>7.0000000000000007E-2</v>
      </c>
    </row>
    <row r="4" spans="1:5">
      <c r="A4">
        <v>300001</v>
      </c>
      <c r="B4">
        <v>400000</v>
      </c>
      <c r="C4" t="str">
        <f>" de " &amp; A4 &amp; " à &lt;=" &amp; B4</f>
        <v xml:space="preserve"> de 300001 à &lt;=400000</v>
      </c>
      <c r="D4">
        <v>0.05</v>
      </c>
      <c r="E4">
        <v>0.06</v>
      </c>
    </row>
    <row r="5" spans="1:5">
      <c r="A5">
        <v>400001</v>
      </c>
      <c r="B5">
        <v>999999999</v>
      </c>
      <c r="C5" t="str">
        <f>" de " &amp; A5 &amp; " à &lt;=" &amp; B5</f>
        <v xml:space="preserve"> de 400001 à &lt;=999999999</v>
      </c>
      <c r="D5">
        <v>0.04</v>
      </c>
      <c r="E5">
        <v>0.05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PORTEFEUILLE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dcterms:created xsi:type="dcterms:W3CDTF">2014-10-29T08:46:56Z</dcterms:created>
  <dcterms:modified xsi:type="dcterms:W3CDTF">2014-10-31T16:50:04Z</dcterms:modified>
</cp:coreProperties>
</file>