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C41" i="1"/>
  <c r="D40" i="1"/>
  <c r="E40" i="1"/>
  <c r="F40" i="1"/>
  <c r="G40" i="1"/>
  <c r="H40" i="1"/>
  <c r="I40" i="1"/>
  <c r="J40" i="1"/>
  <c r="K40" i="1"/>
  <c r="L40" i="1"/>
  <c r="M40" i="1"/>
  <c r="N40" i="1"/>
  <c r="C40" i="1"/>
  <c r="D39" i="1"/>
  <c r="E39" i="1"/>
  <c r="F39" i="1"/>
  <c r="G39" i="1"/>
  <c r="H39" i="1"/>
  <c r="I39" i="1"/>
  <c r="J39" i="1"/>
  <c r="K39" i="1"/>
  <c r="L39" i="1"/>
  <c r="M39" i="1"/>
  <c r="N39" i="1"/>
  <c r="C39" i="1"/>
  <c r="D38" i="1"/>
  <c r="E38" i="1"/>
  <c r="F38" i="1"/>
  <c r="G38" i="1"/>
  <c r="H38" i="1"/>
  <c r="I38" i="1"/>
  <c r="J38" i="1"/>
  <c r="K38" i="1"/>
  <c r="L38" i="1"/>
  <c r="M38" i="1"/>
  <c r="N38" i="1"/>
  <c r="C38" i="1"/>
  <c r="D5" i="1"/>
  <c r="E5" i="1"/>
  <c r="F5" i="1"/>
  <c r="G5" i="1"/>
  <c r="H5" i="1"/>
  <c r="I5" i="1"/>
  <c r="J5" i="1"/>
  <c r="K5" i="1"/>
  <c r="L5" i="1"/>
  <c r="M5" i="1"/>
  <c r="N5" i="1"/>
  <c r="C5" i="1"/>
  <c r="D37" i="1"/>
  <c r="E37" i="1"/>
  <c r="F37" i="1"/>
  <c r="G37" i="1"/>
  <c r="H37" i="1"/>
  <c r="I37" i="1"/>
  <c r="J37" i="1"/>
  <c r="K37" i="1"/>
  <c r="L37" i="1"/>
  <c r="M37" i="1"/>
  <c r="N37" i="1"/>
  <c r="C37" i="1"/>
  <c r="D36" i="1"/>
  <c r="E36" i="1"/>
  <c r="F36" i="1"/>
  <c r="G36" i="1"/>
  <c r="H36" i="1"/>
  <c r="I36" i="1"/>
  <c r="J36" i="1"/>
  <c r="K36" i="1"/>
  <c r="L36" i="1"/>
  <c r="M36" i="1"/>
  <c r="N36" i="1"/>
  <c r="C36" i="1"/>
  <c r="D35" i="1"/>
  <c r="E35" i="1"/>
  <c r="F35" i="1"/>
  <c r="G35" i="1"/>
  <c r="H35" i="1"/>
  <c r="I35" i="1"/>
  <c r="J35" i="1"/>
  <c r="K35" i="1"/>
  <c r="L35" i="1"/>
  <c r="M35" i="1"/>
  <c r="N35" i="1"/>
  <c r="C35" i="1"/>
  <c r="D29" i="1"/>
  <c r="E29" i="1"/>
  <c r="F29" i="1"/>
  <c r="G29" i="1"/>
  <c r="H29" i="1"/>
  <c r="I29" i="1"/>
  <c r="J29" i="1"/>
  <c r="K29" i="1"/>
  <c r="L29" i="1"/>
  <c r="M29" i="1"/>
  <c r="N29" i="1"/>
  <c r="C29" i="1"/>
  <c r="D28" i="1"/>
  <c r="E28" i="1"/>
  <c r="F28" i="1"/>
  <c r="G28" i="1"/>
  <c r="H28" i="1"/>
  <c r="I28" i="1"/>
  <c r="J28" i="1"/>
  <c r="K28" i="1"/>
  <c r="L28" i="1"/>
  <c r="M28" i="1"/>
  <c r="N28" i="1"/>
  <c r="C28" i="1"/>
  <c r="D33" i="1"/>
  <c r="E33" i="1"/>
  <c r="F33" i="1"/>
  <c r="G33" i="1"/>
  <c r="H33" i="1"/>
  <c r="I33" i="1"/>
  <c r="J33" i="1"/>
  <c r="K33" i="1"/>
  <c r="L33" i="1"/>
  <c r="M33" i="1"/>
  <c r="N33" i="1"/>
  <c r="C33" i="1"/>
  <c r="D31" i="1"/>
  <c r="E31" i="1"/>
  <c r="F31" i="1"/>
  <c r="G31" i="1"/>
  <c r="H31" i="1"/>
  <c r="I31" i="1"/>
  <c r="J31" i="1"/>
  <c r="K31" i="1"/>
  <c r="L31" i="1"/>
  <c r="M31" i="1"/>
  <c r="N31" i="1"/>
  <c r="C31" i="1"/>
  <c r="D20" i="1"/>
  <c r="D21" i="1" s="1"/>
  <c r="E20" i="1"/>
  <c r="E21" i="1" s="1"/>
  <c r="F20" i="1"/>
  <c r="F21" i="1" s="1"/>
  <c r="H20" i="1"/>
  <c r="H21" i="1" s="1"/>
  <c r="I20" i="1"/>
  <c r="I21" i="1" s="1"/>
  <c r="J20" i="1"/>
  <c r="J21" i="1" s="1"/>
  <c r="K20" i="1"/>
  <c r="K21" i="1" s="1"/>
  <c r="L20" i="1"/>
  <c r="L21" i="1" s="1"/>
  <c r="M20" i="1"/>
  <c r="M21" i="1" s="1"/>
  <c r="N20" i="1"/>
  <c r="N21" i="1" s="1"/>
  <c r="D25" i="1"/>
  <c r="E25" i="1"/>
  <c r="F25" i="1"/>
  <c r="H25" i="1"/>
  <c r="I25" i="1"/>
  <c r="J25" i="1"/>
  <c r="L25" i="1"/>
  <c r="M25" i="1"/>
  <c r="N25" i="1"/>
  <c r="G24" i="1"/>
  <c r="G20" i="1" s="1"/>
  <c r="G21" i="1" s="1"/>
  <c r="K24" i="1"/>
  <c r="K25" i="1" s="1"/>
  <c r="C24" i="1"/>
  <c r="C25" i="1" s="1"/>
  <c r="D23" i="1"/>
  <c r="E23" i="1"/>
  <c r="F23" i="1"/>
  <c r="G23" i="1"/>
  <c r="H23" i="1"/>
  <c r="I23" i="1"/>
  <c r="J23" i="1"/>
  <c r="K23" i="1"/>
  <c r="L23" i="1"/>
  <c r="M23" i="1"/>
  <c r="N23" i="1"/>
  <c r="C23" i="1"/>
  <c r="D12" i="1"/>
  <c r="D13" i="1" s="1"/>
  <c r="E12" i="1"/>
  <c r="F12" i="1"/>
  <c r="F13" i="1" s="1"/>
  <c r="G12" i="1"/>
  <c r="G13" i="1" s="1"/>
  <c r="H12" i="1"/>
  <c r="H13" i="1" s="1"/>
  <c r="I12" i="1"/>
  <c r="J12" i="1"/>
  <c r="J13" i="1" s="1"/>
  <c r="K12" i="1"/>
  <c r="K13" i="1" s="1"/>
  <c r="L12" i="1"/>
  <c r="M12" i="1"/>
  <c r="M13" i="1" s="1"/>
  <c r="N12" i="1"/>
  <c r="C12" i="1"/>
  <c r="D17" i="1"/>
  <c r="E17" i="1"/>
  <c r="F17" i="1"/>
  <c r="G17" i="1"/>
  <c r="H17" i="1"/>
  <c r="I17" i="1"/>
  <c r="J17" i="1"/>
  <c r="K17" i="1"/>
  <c r="L17" i="1"/>
  <c r="M17" i="1"/>
  <c r="N17" i="1"/>
  <c r="C17" i="1"/>
  <c r="N13" i="1"/>
  <c r="E13" i="1"/>
  <c r="I13" i="1"/>
  <c r="L13" i="1"/>
  <c r="C13" i="1"/>
  <c r="D15" i="1"/>
  <c r="E15" i="1"/>
  <c r="F15" i="1"/>
  <c r="G15" i="1"/>
  <c r="H15" i="1"/>
  <c r="I15" i="1"/>
  <c r="J15" i="1"/>
  <c r="K15" i="1"/>
  <c r="L15" i="1"/>
  <c r="M15" i="1"/>
  <c r="N15" i="1"/>
  <c r="C15" i="1"/>
  <c r="F9" i="1"/>
  <c r="G9" i="1"/>
  <c r="H9" i="1"/>
  <c r="I9" i="1"/>
  <c r="J9" i="1"/>
  <c r="K9" i="1"/>
  <c r="L9" i="1"/>
  <c r="M9" i="1"/>
  <c r="N9" i="1"/>
  <c r="E9" i="1"/>
  <c r="D9" i="1"/>
  <c r="C9" i="1"/>
  <c r="D7" i="1"/>
  <c r="E7" i="1"/>
  <c r="F7" i="1"/>
  <c r="G7" i="1"/>
  <c r="H7" i="1"/>
  <c r="I7" i="1"/>
  <c r="J7" i="1"/>
  <c r="K7" i="1"/>
  <c r="L7" i="1"/>
  <c r="M7" i="1"/>
  <c r="N7" i="1"/>
  <c r="C4" i="1"/>
  <c r="D4" i="1"/>
  <c r="E4" i="1"/>
  <c r="F4" i="1"/>
  <c r="G4" i="1"/>
  <c r="H4" i="1"/>
  <c r="I4" i="1"/>
  <c r="J4" i="1"/>
  <c r="K4" i="1"/>
  <c r="L4" i="1"/>
  <c r="M4" i="1"/>
  <c r="C7" i="1"/>
  <c r="N4" i="1"/>
  <c r="G25" i="1" l="1"/>
  <c r="C20" i="1"/>
  <c r="C21" i="1" s="1"/>
</calcChain>
</file>

<file path=xl/sharedStrings.xml><?xml version="1.0" encoding="utf-8"?>
<sst xmlns="http://schemas.openxmlformats.org/spreadsheetml/2006/main" count="59" uniqueCount="38">
  <si>
    <t>semaine 01</t>
  </si>
  <si>
    <t>semaine 02</t>
  </si>
  <si>
    <t>semaine 03</t>
  </si>
  <si>
    <t>semaine 04</t>
  </si>
  <si>
    <t>semaine 05</t>
  </si>
  <si>
    <t>semaine 06</t>
  </si>
  <si>
    <t>semaine 07</t>
  </si>
  <si>
    <t>semaine 08</t>
  </si>
  <si>
    <t>semaine 09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</si>
  <si>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</si>
  <si>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</si>
  <si>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</si>
  <si>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</si>
  <si>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</si>
  <si>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</si>
  <si>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</si>
  <si>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</si>
  <si>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</si>
  <si>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Total</t>
  </si>
  <si>
    <t>Magasin</t>
  </si>
  <si>
    <t>Paris</t>
  </si>
  <si>
    <t>Lyon</t>
  </si>
  <si>
    <t>Lille</t>
  </si>
  <si>
    <t>Toulouse</t>
  </si>
  <si>
    <t>Ventes en magasin</t>
  </si>
  <si>
    <t>Ventes sur internet</t>
  </si>
  <si>
    <t>Pourcentage ventes en magasin</t>
  </si>
  <si>
    <t>Ventes à l'étranger</t>
  </si>
  <si>
    <t>Total ventes</t>
  </si>
  <si>
    <t xml:space="preserve">% ventes à l'étranger </t>
  </si>
  <si>
    <t>% ventes magasin</t>
  </si>
  <si>
    <t>% Ventes magasin</t>
  </si>
  <si>
    <t xml:space="preserve"> TOTAL Ventes en magasin</t>
  </si>
  <si>
    <t>% ventes  total magasin</t>
  </si>
  <si>
    <t>Total Ventes sur internet</t>
  </si>
  <si>
    <t>Pourcentage total ventes en magasin</t>
  </si>
  <si>
    <t>Total Ventes à l'étranger</t>
  </si>
  <si>
    <t xml:space="preserve">% ventes total  à l'étranger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</si>
</sst>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4" borderId="3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9" xfId="0" applyFill="1" applyBorder="1"/>
    <xf numFmtId="0" fontId="0" fillId="6" borderId="11" xfId="0" applyFill="1" applyBorder="1"/>
    <xf numFmtId="164" fontId="0" fillId="0" borderId="9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5" xfId="0" applyBorder="1"/>
    <xf numFmtId="0" fontId="0" fillId="0" borderId="9" xfId="0" applyNumberFormat="1" applyBorder="1" applyAlignment="1">
      <alignment horizontal="center"/>
    </xf>
    <xf numFmtId="0" fontId="0" fillId="0" borderId="14" xfId="0" applyBorder="1"/>
    <xf numFmtId="0" fontId="0" fillId="0" borderId="11" xfId="0" applyBorder="1"/>
    <xf numFmtId="0" fontId="0" fillId="4" borderId="11" xfId="0" applyFill="1" applyBorder="1"/>
    <xf numFmtId="0" fontId="2" fillId="7" borderId="10" xfId="0" applyNumberFormat="1" applyFont="1" applyFill="1" applyBorder="1" applyAlignment="1">
      <alignment horizontal="center" vertical="center"/>
    </xf>
    <xf numFmtId="0" fontId="2" fillId="7" borderId="7" xfId="0" applyNumberFormat="1" applyFont="1" applyFill="1" applyBorder="1" applyAlignment="1">
      <alignment horizontal="center" vertical="center"/>
    </xf>
    <xf numFmtId="9" fontId="0" fillId="0" borderId="9" xfId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5" borderId="12" xfId="0" applyFill="1" applyBorder="1"/>
    <xf numFmtId="1" fontId="0" fillId="0" borderId="13" xfId="0" applyNumberFormat="1" applyBorder="1" applyAlignment="1">
      <alignment horizontal="center"/>
    </xf>
    <xf numFmtId="0" fontId="0" fillId="9" borderId="11" xfId="0" applyFill="1" applyBorder="1"/>
    <xf numFmtId="0" fontId="0" fillId="8" borderId="8" xfId="0" applyFill="1" applyBorder="1"/>
    <xf numFmtId="0" fontId="0" fillId="10" borderId="3" xfId="0" applyFill="1" applyBorder="1"/>
    <xf numFmtId="0" fontId="0" fillId="11" borderId="11" xfId="0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Ventes</a:t>
            </a:r>
            <a:r>
              <a:rPr lang="fr-FR" baseline="0"/>
              <a:t> réalisés par le magasin à Paris</a:t>
            </a:r>
            <a:endParaRPr lang="fr-FR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Feuil1!$B$4</c:f>
              <c:strCache>
                <c:ptCount val="1"/>
                <c:pt idx="0">
                  <c:v>Ventes en magasin</c:v>
                </c:pt>
              </c:strCache>
            </c:strRef>
          </c:tx>
          <c:invertIfNegative val="0"/>
          <c:cat>
            <c:strRef>
              <c:f>Feuil1!$C$1:$N$1</c:f>
              <c:strCache>
                <c:ptCount val="12"/>
                <c:pt idx="0">
                  <c:v>semaine 01</c:v>
                </c:pt>
                <c:pt idx="1">
                  <c:v>semaine 02</c:v>
                </c:pt>
                <c:pt idx="2">
                  <c:v>semaine 03</c:v>
                </c:pt>
                <c:pt idx="3">
                  <c:v>semaine 04</c:v>
                </c:pt>
                <c:pt idx="4">
                  <c:v>semaine 05</c:v>
                </c:pt>
                <c:pt idx="5">
                  <c:v>semaine 06</c:v>
                </c:pt>
                <c:pt idx="6">
                  <c:v>semaine 07</c:v>
                </c:pt>
                <c:pt idx="7">
                  <c:v>semaine 08</c:v>
                </c:pt>
                <c:pt idx="8">
                  <c:v>semaine 09</c:v>
                </c:pt>
                <c:pt idx="9">
                  <c:v>semaine 10</c:v>
                </c:pt>
                <c:pt idx="10">
                  <c:v>semaine 11</c:v>
                </c:pt>
                <c:pt idx="11">
                  <c:v>semaine 12</c:v>
                </c:pt>
              </c:strCache>
            </c:strRef>
          </c:cat>
          <c:val>
            <c:numRef>
              <c:f>Feuil1!$C$4:$N$4</c:f>
              <c:numCache>
                <c:formatCode>General</c:formatCode>
                <c:ptCount val="12"/>
                <c:pt idx="0">
                  <c:v>1929</c:v>
                </c:pt>
                <c:pt idx="1">
                  <c:v>1080</c:v>
                </c:pt>
                <c:pt idx="2">
                  <c:v>1211</c:v>
                </c:pt>
                <c:pt idx="3">
                  <c:v>1442</c:v>
                </c:pt>
                <c:pt idx="4">
                  <c:v>1319</c:v>
                </c:pt>
                <c:pt idx="5">
                  <c:v>790</c:v>
                </c:pt>
                <c:pt idx="6">
                  <c:v>1305</c:v>
                </c:pt>
                <c:pt idx="7">
                  <c:v>473</c:v>
                </c:pt>
                <c:pt idx="8">
                  <c:v>972</c:v>
                </c:pt>
                <c:pt idx="9">
                  <c:v>1432</c:v>
                </c:pt>
                <c:pt idx="10">
                  <c:v>2160</c:v>
                </c:pt>
                <c:pt idx="11">
                  <c:v>1318</c:v>
                </c:pt>
              </c:numCache>
            </c:numRef>
          </c:val>
        </c:ser>
        <c:ser>
          <c:idx val="4"/>
          <c:order val="1"/>
          <c:tx>
            <c:strRef>
              <c:f>Feuil1!$B$6</c:f>
              <c:strCache>
                <c:ptCount val="1"/>
                <c:pt idx="0">
                  <c:v>Ventes sur internet</c:v>
                </c:pt>
              </c:strCache>
            </c:strRef>
          </c:tx>
          <c:invertIfNegative val="0"/>
          <c:cat>
            <c:strRef>
              <c:f>Feuil1!$C$1:$N$1</c:f>
              <c:strCache>
                <c:ptCount val="12"/>
                <c:pt idx="0">
                  <c:v>semaine 01</c:v>
                </c:pt>
                <c:pt idx="1">
                  <c:v>semaine 02</c:v>
                </c:pt>
                <c:pt idx="2">
                  <c:v>semaine 03</c:v>
                </c:pt>
                <c:pt idx="3">
                  <c:v>semaine 04</c:v>
                </c:pt>
                <c:pt idx="4">
                  <c:v>semaine 05</c:v>
                </c:pt>
                <c:pt idx="5">
                  <c:v>semaine 06</c:v>
                </c:pt>
                <c:pt idx="6">
                  <c:v>semaine 07</c:v>
                </c:pt>
                <c:pt idx="7">
                  <c:v>semaine 08</c:v>
                </c:pt>
                <c:pt idx="8">
                  <c:v>semaine 09</c:v>
                </c:pt>
                <c:pt idx="9">
                  <c:v>semaine 10</c:v>
                </c:pt>
                <c:pt idx="10">
                  <c:v>semaine 11</c:v>
                </c:pt>
                <c:pt idx="11">
                  <c:v>semaine 12</c:v>
                </c:pt>
              </c:strCache>
            </c:strRef>
          </c:cat>
          <c:val>
            <c:numRef>
              <c:f>Feuil1!$C$6:$N$6</c:f>
              <c:numCache>
                <c:formatCode>General</c:formatCode>
                <c:ptCount val="12"/>
                <c:pt idx="0">
                  <c:v>159</c:v>
                </c:pt>
                <c:pt idx="1">
                  <c:v>486</c:v>
                </c:pt>
                <c:pt idx="2">
                  <c:v>472</c:v>
                </c:pt>
                <c:pt idx="3">
                  <c:v>123</c:v>
                </c:pt>
                <c:pt idx="4">
                  <c:v>147</c:v>
                </c:pt>
                <c:pt idx="5">
                  <c:v>563</c:v>
                </c:pt>
                <c:pt idx="6">
                  <c:v>142</c:v>
                </c:pt>
                <c:pt idx="7">
                  <c:v>743</c:v>
                </c:pt>
                <c:pt idx="8">
                  <c:v>126</c:v>
                </c:pt>
                <c:pt idx="9">
                  <c:v>147</c:v>
                </c:pt>
                <c:pt idx="10">
                  <c:v>187</c:v>
                </c:pt>
                <c:pt idx="11">
                  <c:v>146</c:v>
                </c:pt>
              </c:numCache>
            </c:numRef>
          </c:val>
        </c:ser>
        <c:ser>
          <c:idx val="6"/>
          <c:order val="2"/>
          <c:tx>
            <c:strRef>
              <c:f>Feuil1!$B$8</c:f>
              <c:strCache>
                <c:ptCount val="1"/>
                <c:pt idx="0">
                  <c:v>Ventes à l'étranger</c:v>
                </c:pt>
              </c:strCache>
            </c:strRef>
          </c:tx>
          <c:invertIfNegative val="0"/>
          <c:cat>
            <c:strRef>
              <c:f>Feuil1!$C$1:$N$1</c:f>
              <c:strCache>
                <c:ptCount val="12"/>
                <c:pt idx="0">
                  <c:v>semaine 01</c:v>
                </c:pt>
                <c:pt idx="1">
                  <c:v>semaine 02</c:v>
                </c:pt>
                <c:pt idx="2">
                  <c:v>semaine 03</c:v>
                </c:pt>
                <c:pt idx="3">
                  <c:v>semaine 04</c:v>
                </c:pt>
                <c:pt idx="4">
                  <c:v>semaine 05</c:v>
                </c:pt>
                <c:pt idx="5">
                  <c:v>semaine 06</c:v>
                </c:pt>
                <c:pt idx="6">
                  <c:v>semaine 07</c:v>
                </c:pt>
                <c:pt idx="7">
                  <c:v>semaine 08</c:v>
                </c:pt>
                <c:pt idx="8">
                  <c:v>semaine 09</c:v>
                </c:pt>
                <c:pt idx="9">
                  <c:v>semaine 10</c:v>
                </c:pt>
                <c:pt idx="10">
                  <c:v>semaine 11</c:v>
                </c:pt>
                <c:pt idx="11">
                  <c:v>semaine 12</c:v>
                </c:pt>
              </c:strCache>
            </c:strRef>
          </c:cat>
          <c:val>
            <c:numRef>
              <c:f>Feuil1!$C$8:$N$8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16</c:v>
                </c:pt>
                <c:pt idx="3">
                  <c:v>17</c:v>
                </c:pt>
                <c:pt idx="4">
                  <c:v>12</c:v>
                </c:pt>
                <c:pt idx="5">
                  <c:v>16</c:v>
                </c:pt>
                <c:pt idx="6">
                  <c:v>24</c:v>
                </c:pt>
                <c:pt idx="7">
                  <c:v>20</c:v>
                </c:pt>
                <c:pt idx="8">
                  <c:v>12</c:v>
                </c:pt>
                <c:pt idx="9">
                  <c:v>8</c:v>
                </c:pt>
                <c:pt idx="10">
                  <c:v>13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328512"/>
        <c:axId val="137330048"/>
      </c:barChart>
      <c:catAx>
        <c:axId val="137328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7330048"/>
        <c:crosses val="autoZero"/>
        <c:auto val="1"/>
        <c:lblAlgn val="ctr"/>
        <c:lblOffset val="100"/>
        <c:noMultiLvlLbl val="0"/>
      </c:catAx>
      <c:valAx>
        <c:axId val="13733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328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Ventes</a:t>
            </a:r>
            <a:r>
              <a:rPr lang="fr-FR" baseline="0"/>
              <a:t> réalisés par le magasin à Lyon</a:t>
            </a:r>
            <a:endParaRPr lang="fr-F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455934270136926"/>
          <c:y val="0.18177227497526238"/>
          <c:w val="0.57189789400203495"/>
          <c:h val="0.593926861017239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Feuil1!$B$12</c:f>
              <c:strCache>
                <c:ptCount val="1"/>
                <c:pt idx="0">
                  <c:v>Ventes en magasin</c:v>
                </c:pt>
              </c:strCache>
            </c:strRef>
          </c:tx>
          <c:invertIfNegative val="0"/>
          <c:cat>
            <c:strRef>
              <c:f>Feuil1!$C$1:$N$1</c:f>
              <c:strCache>
                <c:ptCount val="12"/>
                <c:pt idx="0">
                  <c:v>semaine 01</c:v>
                </c:pt>
                <c:pt idx="1">
                  <c:v>semaine 02</c:v>
                </c:pt>
                <c:pt idx="2">
                  <c:v>semaine 03</c:v>
                </c:pt>
                <c:pt idx="3">
                  <c:v>semaine 04</c:v>
                </c:pt>
                <c:pt idx="4">
                  <c:v>semaine 05</c:v>
                </c:pt>
                <c:pt idx="5">
                  <c:v>semaine 06</c:v>
                </c:pt>
                <c:pt idx="6">
                  <c:v>semaine 07</c:v>
                </c:pt>
                <c:pt idx="7">
                  <c:v>semaine 08</c:v>
                </c:pt>
                <c:pt idx="8">
                  <c:v>semaine 09</c:v>
                </c:pt>
                <c:pt idx="9">
                  <c:v>semaine 10</c:v>
                </c:pt>
                <c:pt idx="10">
                  <c:v>semaine 11</c:v>
                </c:pt>
                <c:pt idx="11">
                  <c:v>semaine 12</c:v>
                </c:pt>
              </c:strCache>
            </c:strRef>
          </c:cat>
          <c:val>
            <c:numRef>
              <c:f>Feuil1!$C$12:$N$12</c:f>
              <c:numCache>
                <c:formatCode>0</c:formatCode>
                <c:ptCount val="12"/>
                <c:pt idx="0">
                  <c:v>1360</c:v>
                </c:pt>
                <c:pt idx="1">
                  <c:v>1337</c:v>
                </c:pt>
                <c:pt idx="2">
                  <c:v>1202</c:v>
                </c:pt>
                <c:pt idx="3">
                  <c:v>1546.3333333333301</c:v>
                </c:pt>
                <c:pt idx="4">
                  <c:v>1470.3333333333301</c:v>
                </c:pt>
                <c:pt idx="5">
                  <c:v>1512.13333333333</c:v>
                </c:pt>
                <c:pt idx="6">
                  <c:v>1555.13333333333</c:v>
                </c:pt>
                <c:pt idx="7">
                  <c:v>1598.13333333333</c:v>
                </c:pt>
                <c:pt idx="8">
                  <c:v>1641.13333333333</c:v>
                </c:pt>
                <c:pt idx="9">
                  <c:v>1684.1333333333298</c:v>
                </c:pt>
                <c:pt idx="10">
                  <c:v>1727.1333333333298</c:v>
                </c:pt>
                <c:pt idx="11">
                  <c:v>1770.1333333333298</c:v>
                </c:pt>
              </c:numCache>
            </c:numRef>
          </c:val>
        </c:ser>
        <c:ser>
          <c:idx val="4"/>
          <c:order val="1"/>
          <c:tx>
            <c:strRef>
              <c:f>Feuil1!$B$14</c:f>
              <c:strCache>
                <c:ptCount val="1"/>
                <c:pt idx="0">
                  <c:v>Ventes sur internet</c:v>
                </c:pt>
              </c:strCache>
            </c:strRef>
          </c:tx>
          <c:invertIfNegative val="0"/>
          <c:cat>
            <c:strRef>
              <c:f>Feuil1!$C$1:$N$1</c:f>
              <c:strCache>
                <c:ptCount val="12"/>
                <c:pt idx="0">
                  <c:v>semaine 01</c:v>
                </c:pt>
                <c:pt idx="1">
                  <c:v>semaine 02</c:v>
                </c:pt>
                <c:pt idx="2">
                  <c:v>semaine 03</c:v>
                </c:pt>
                <c:pt idx="3">
                  <c:v>semaine 04</c:v>
                </c:pt>
                <c:pt idx="4">
                  <c:v>semaine 05</c:v>
                </c:pt>
                <c:pt idx="5">
                  <c:v>semaine 06</c:v>
                </c:pt>
                <c:pt idx="6">
                  <c:v>semaine 07</c:v>
                </c:pt>
                <c:pt idx="7">
                  <c:v>semaine 08</c:v>
                </c:pt>
                <c:pt idx="8">
                  <c:v>semaine 09</c:v>
                </c:pt>
                <c:pt idx="9">
                  <c:v>semaine 10</c:v>
                </c:pt>
                <c:pt idx="10">
                  <c:v>semaine 11</c:v>
                </c:pt>
                <c:pt idx="11">
                  <c:v>semaine 12</c:v>
                </c:pt>
              </c:strCache>
            </c:strRef>
          </c:cat>
          <c:val>
            <c:numRef>
              <c:f>Feuil1!$C$14:$N$14</c:f>
              <c:numCache>
                <c:formatCode>General</c:formatCode>
                <c:ptCount val="12"/>
                <c:pt idx="0">
                  <c:v>196</c:v>
                </c:pt>
                <c:pt idx="1">
                  <c:v>100</c:v>
                </c:pt>
                <c:pt idx="2">
                  <c:v>450</c:v>
                </c:pt>
                <c:pt idx="3">
                  <c:v>136</c:v>
                </c:pt>
                <c:pt idx="4">
                  <c:v>263</c:v>
                </c:pt>
                <c:pt idx="5">
                  <c:v>280</c:v>
                </c:pt>
                <c:pt idx="6">
                  <c:v>297</c:v>
                </c:pt>
                <c:pt idx="7">
                  <c:v>314</c:v>
                </c:pt>
                <c:pt idx="8">
                  <c:v>331</c:v>
                </c:pt>
                <c:pt idx="9">
                  <c:v>348</c:v>
                </c:pt>
                <c:pt idx="10">
                  <c:v>365</c:v>
                </c:pt>
                <c:pt idx="11">
                  <c:v>382</c:v>
                </c:pt>
              </c:numCache>
            </c:numRef>
          </c:val>
        </c:ser>
        <c:ser>
          <c:idx val="6"/>
          <c:order val="2"/>
          <c:tx>
            <c:strRef>
              <c:f>Feuil1!$B$16</c:f>
              <c:strCache>
                <c:ptCount val="1"/>
                <c:pt idx="0">
                  <c:v>Ventes à l'étranger</c:v>
                </c:pt>
              </c:strCache>
            </c:strRef>
          </c:tx>
          <c:invertIfNegative val="0"/>
          <c:cat>
            <c:strRef>
              <c:f>Feuil1!$C$1:$N$1</c:f>
              <c:strCache>
                <c:ptCount val="12"/>
                <c:pt idx="0">
                  <c:v>semaine 01</c:v>
                </c:pt>
                <c:pt idx="1">
                  <c:v>semaine 02</c:v>
                </c:pt>
                <c:pt idx="2">
                  <c:v>semaine 03</c:v>
                </c:pt>
                <c:pt idx="3">
                  <c:v>semaine 04</c:v>
                </c:pt>
                <c:pt idx="4">
                  <c:v>semaine 05</c:v>
                </c:pt>
                <c:pt idx="5">
                  <c:v>semaine 06</c:v>
                </c:pt>
                <c:pt idx="6">
                  <c:v>semaine 07</c:v>
                </c:pt>
                <c:pt idx="7">
                  <c:v>semaine 08</c:v>
                </c:pt>
                <c:pt idx="8">
                  <c:v>semaine 09</c:v>
                </c:pt>
                <c:pt idx="9">
                  <c:v>semaine 10</c:v>
                </c:pt>
                <c:pt idx="10">
                  <c:v>semaine 11</c:v>
                </c:pt>
                <c:pt idx="11">
                  <c:v>semaine 12</c:v>
                </c:pt>
              </c:strCache>
            </c:strRef>
          </c:cat>
          <c:val>
            <c:numRef>
              <c:f>Feuil1!$C$16:$N$16</c:f>
              <c:numCache>
                <c:formatCode>0</c:formatCode>
                <c:ptCount val="12"/>
                <c:pt idx="0">
                  <c:v>13</c:v>
                </c:pt>
                <c:pt idx="1">
                  <c:v>15</c:v>
                </c:pt>
                <c:pt idx="2">
                  <c:v>41</c:v>
                </c:pt>
                <c:pt idx="3">
                  <c:v>13</c:v>
                </c:pt>
                <c:pt idx="4">
                  <c:v>24</c:v>
                </c:pt>
                <c:pt idx="5">
                  <c:v>27.2</c:v>
                </c:pt>
                <c:pt idx="6">
                  <c:v>29.2</c:v>
                </c:pt>
                <c:pt idx="7">
                  <c:v>31.2</c:v>
                </c:pt>
                <c:pt idx="8">
                  <c:v>33.200000000000003</c:v>
                </c:pt>
                <c:pt idx="9">
                  <c:v>35.200000000000003</c:v>
                </c:pt>
                <c:pt idx="10">
                  <c:v>37.200000000000003</c:v>
                </c:pt>
                <c:pt idx="11">
                  <c:v>39.200000000000003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962496"/>
        <c:axId val="132067712"/>
      </c:barChart>
      <c:catAx>
        <c:axId val="14596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067712"/>
        <c:crosses val="autoZero"/>
        <c:auto val="1"/>
        <c:lblAlgn val="ctr"/>
        <c:lblOffset val="100"/>
        <c:noMultiLvlLbl val="0"/>
      </c:catAx>
      <c:valAx>
        <c:axId val="1320677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5962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42</xdr:row>
      <xdr:rowOff>23811</xdr:rowOff>
    </xdr:from>
    <xdr:to>
      <xdr:col>5</xdr:col>
      <xdr:colOff>200025</xdr:colOff>
      <xdr:row>58</xdr:row>
      <xdr:rowOff>28574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19048</xdr:colOff>
      <xdr:row>41</xdr:row>
      <xdr:rowOff>166686</xdr:rowOff>
    </xdr:from>
    <xdr:to>
      <xdr:col>12</xdr:col>
      <xdr:colOff>495299</xdr:colOff>
      <xdr:row>58</xdr:row>
      <xdr:rowOff>28575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1104900</xdr:colOff>
      <xdr:row>60</xdr:row>
      <xdr:rowOff>171450</xdr:rowOff>
    </xdr:from>
    <xdr:to>
      <xdr:col>9</xdr:col>
      <xdr:colOff>419100</xdr:colOff>
      <xdr:row>63</xdr:row>
      <xdr:rowOff>180975</xdr:rowOff>
    </xdr:to>
    <xdr:sp macro="" textlink="">
      <xdr:nvSpPr>
        <xdr:cNvPr id="5" name="ZoneTexte 4"/>
        <xdr:cNvSpPr txBox="1"/>
      </xdr:nvSpPr>
      <xdr:spPr>
        <a:xfrm>
          <a:off x="2257425" y="11677650"/>
          <a:ext cx="69246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Je cherche à dynamiser ces</a:t>
          </a:r>
          <a:r>
            <a:rPr lang="fr-FR" sz="1100" baseline="0"/>
            <a:t> graphiques, pour les afficher en fonction du magasin selectionné.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A28" workbookViewId="0">
      <selection activeCell="G38" sqref="G38"/>
    </sheetView>
  </sheetViews>
  <sheetFormatPr baseColWidth="10" defaultRowHeight="15" x14ac:dyDescent="0.25"/>
  <cols>
    <col min="1" max="1" width="17.28515625" customWidth="1"/>
    <col min="2" max="2" width="34.140625" customWidth="1"/>
  </cols>
  <sheetData>
    <row r="1" spans="1:20" ht="15.75" thickBot="1" x14ac:dyDescent="0.3">
      <c r="A1" t="s">
        <v>19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</row>
    <row r="2" spans="1:20" ht="15.75" thickBot="1" x14ac:dyDescent="0.3">
      <c r="A2" s="3" t="s">
        <v>20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7"/>
    </row>
    <row r="3" spans="1:20" x14ac:dyDescent="0.25">
      <c r="A3" s="8"/>
      <c r="B3" s="9" t="s">
        <v>28</v>
      </c>
      <c r="C3" s="10">
        <v>2100</v>
      </c>
      <c r="D3" s="7">
        <v>1590</v>
      </c>
      <c r="E3" s="7">
        <v>1699</v>
      </c>
      <c r="F3" s="7">
        <v>1582</v>
      </c>
      <c r="G3" s="7">
        <v>1478</v>
      </c>
      <c r="H3" s="7">
        <v>1369</v>
      </c>
      <c r="I3" s="7">
        <v>1471</v>
      </c>
      <c r="J3" s="7">
        <v>1236</v>
      </c>
      <c r="K3" s="7">
        <v>1110</v>
      </c>
      <c r="L3" s="7">
        <v>1587</v>
      </c>
      <c r="M3" s="11">
        <v>2360</v>
      </c>
      <c r="N3" s="7">
        <v>1478</v>
      </c>
    </row>
    <row r="4" spans="1:20" x14ac:dyDescent="0.25">
      <c r="A4" s="8"/>
      <c r="B4" s="12" t="s">
        <v>24</v>
      </c>
      <c r="C4" s="7">
        <f>C3-C6-C8</f>
        <v>1929</v>
      </c>
      <c r="D4" s="7">
        <f>D3-D6-D8</f>
        <v>1080</v>
      </c>
      <c r="E4" s="7">
        <f>E3-E6-E8</f>
        <v>1211</v>
      </c>
      <c r="F4" s="7">
        <f>F3-F6-F8</f>
        <v>1442</v>
      </c>
      <c r="G4" s="7">
        <f>G3-G6-G8</f>
        <v>1319</v>
      </c>
      <c r="H4" s="7">
        <f>H3-H6-H8</f>
        <v>790</v>
      </c>
      <c r="I4" s="7">
        <f>I3-I6-I8</f>
        <v>1305</v>
      </c>
      <c r="J4" s="7">
        <f>J3-J6-J8</f>
        <v>473</v>
      </c>
      <c r="K4" s="7">
        <f>K3-K6-K8</f>
        <v>972</v>
      </c>
      <c r="L4" s="7">
        <f>L3-L6-L8</f>
        <v>1432</v>
      </c>
      <c r="M4" s="7">
        <f>M3-M6-M8</f>
        <v>2160</v>
      </c>
      <c r="N4" s="7">
        <f>N3-N6-N8</f>
        <v>1318</v>
      </c>
    </row>
    <row r="5" spans="1:20" x14ac:dyDescent="0.25">
      <c r="A5" s="8"/>
      <c r="B5" s="30" t="s">
        <v>31</v>
      </c>
      <c r="C5" s="25">
        <f>C4/C3</f>
        <v>0.91857142857142859</v>
      </c>
      <c r="D5" s="25">
        <f t="shared" ref="D5:N5" si="0">D4/D3</f>
        <v>0.67924528301886788</v>
      </c>
      <c r="E5" s="25">
        <f t="shared" si="0"/>
        <v>0.7127722189523249</v>
      </c>
      <c r="F5" s="25">
        <f t="shared" si="0"/>
        <v>0.91150442477876104</v>
      </c>
      <c r="G5" s="25">
        <f t="shared" si="0"/>
        <v>0.89242219215155616</v>
      </c>
      <c r="H5" s="25">
        <f t="shared" si="0"/>
        <v>0.57706355003652299</v>
      </c>
      <c r="I5" s="25">
        <f t="shared" si="0"/>
        <v>0.88715159755268524</v>
      </c>
      <c r="J5" s="25">
        <f t="shared" si="0"/>
        <v>0.3826860841423948</v>
      </c>
      <c r="K5" s="25">
        <f t="shared" si="0"/>
        <v>0.87567567567567572</v>
      </c>
      <c r="L5" s="25">
        <f t="shared" si="0"/>
        <v>0.90233144297416512</v>
      </c>
      <c r="M5" s="25">
        <f t="shared" si="0"/>
        <v>0.9152542372881356</v>
      </c>
      <c r="N5" s="25">
        <f t="shared" si="0"/>
        <v>0.89174560216508791</v>
      </c>
    </row>
    <row r="6" spans="1:20" x14ac:dyDescent="0.25">
      <c r="A6" s="8"/>
      <c r="B6" s="13" t="s">
        <v>25</v>
      </c>
      <c r="C6" s="10">
        <v>159</v>
      </c>
      <c r="D6" s="7">
        <v>486</v>
      </c>
      <c r="E6" s="7">
        <v>472</v>
      </c>
      <c r="F6" s="7">
        <v>123</v>
      </c>
      <c r="G6" s="7">
        <v>147</v>
      </c>
      <c r="H6" s="7">
        <v>563</v>
      </c>
      <c r="I6" s="7">
        <v>142</v>
      </c>
      <c r="J6" s="7">
        <v>743</v>
      </c>
      <c r="K6" s="7">
        <v>126</v>
      </c>
      <c r="L6" s="7">
        <v>147</v>
      </c>
      <c r="M6" s="11">
        <v>187</v>
      </c>
      <c r="N6" s="7">
        <v>146</v>
      </c>
    </row>
    <row r="7" spans="1:20" x14ac:dyDescent="0.25">
      <c r="A7" s="8"/>
      <c r="B7" s="13" t="s">
        <v>26</v>
      </c>
      <c r="C7" s="14">
        <f>C6/C3</f>
        <v>7.571428571428572E-2</v>
      </c>
      <c r="D7" s="14">
        <f>D6/D3</f>
        <v>0.30566037735849055</v>
      </c>
      <c r="E7" s="14">
        <f>E6/E3</f>
        <v>0.27781047675103004</v>
      </c>
      <c r="F7" s="14">
        <f>F6/F3</f>
        <v>7.7749683944374204E-2</v>
      </c>
      <c r="G7" s="14">
        <f>G6/G3</f>
        <v>9.9458728010825434E-2</v>
      </c>
      <c r="H7" s="14">
        <f>H6/H3</f>
        <v>0.41124908692476259</v>
      </c>
      <c r="I7" s="14">
        <f>I6/I3</f>
        <v>9.6532970768184914E-2</v>
      </c>
      <c r="J7" s="14">
        <f>J6/J3</f>
        <v>0.60113268608414239</v>
      </c>
      <c r="K7" s="14">
        <f>K6/K3</f>
        <v>0.11351351351351352</v>
      </c>
      <c r="L7" s="14">
        <f>L6/L3</f>
        <v>9.2627599243856329E-2</v>
      </c>
      <c r="M7" s="14">
        <f>M6/M3</f>
        <v>7.923728813559322E-2</v>
      </c>
      <c r="N7" s="14">
        <f>N6/N3</f>
        <v>9.8782138024357244E-2</v>
      </c>
    </row>
    <row r="8" spans="1:20" x14ac:dyDescent="0.25">
      <c r="A8" s="8"/>
      <c r="B8" s="32" t="s">
        <v>27</v>
      </c>
      <c r="C8" s="19">
        <v>12</v>
      </c>
      <c r="D8" s="17">
        <v>24</v>
      </c>
      <c r="E8" s="17">
        <v>16</v>
      </c>
      <c r="F8" s="17">
        <v>17</v>
      </c>
      <c r="G8" s="17">
        <v>12</v>
      </c>
      <c r="H8" s="17">
        <v>16</v>
      </c>
      <c r="I8" s="17">
        <v>24</v>
      </c>
      <c r="J8" s="17">
        <v>20</v>
      </c>
      <c r="K8" s="17">
        <v>12</v>
      </c>
      <c r="L8" s="17">
        <v>8</v>
      </c>
      <c r="M8" s="23">
        <v>13</v>
      </c>
      <c r="N8" s="24">
        <v>14</v>
      </c>
    </row>
    <row r="9" spans="1:20" ht="15.75" thickBot="1" x14ac:dyDescent="0.3">
      <c r="A9" s="8"/>
      <c r="B9" s="32" t="s">
        <v>29</v>
      </c>
      <c r="C9" s="26">
        <f>C8/C3</f>
        <v>5.7142857142857143E-3</v>
      </c>
      <c r="D9" s="27">
        <f>D8/D3</f>
        <v>1.509433962264151E-2</v>
      </c>
      <c r="E9" s="27">
        <f>E8/E3</f>
        <v>9.4173042966450848E-3</v>
      </c>
      <c r="F9" s="27">
        <f>F8/F3</f>
        <v>1.0745891276864728E-2</v>
      </c>
      <c r="G9" s="27">
        <f>G8/G3</f>
        <v>8.119079837618403E-3</v>
      </c>
      <c r="H9" s="27">
        <f>H8/H3</f>
        <v>1.168736303871439E-2</v>
      </c>
      <c r="I9" s="27">
        <f>I8/I3</f>
        <v>1.6315431679129844E-2</v>
      </c>
      <c r="J9" s="27">
        <f>J8/J3</f>
        <v>1.6181229773462782E-2</v>
      </c>
      <c r="K9" s="27">
        <f>K8/K3</f>
        <v>1.0810810810810811E-2</v>
      </c>
      <c r="L9" s="27">
        <f>L8/L3</f>
        <v>5.0409577819785761E-3</v>
      </c>
      <c r="M9" s="27">
        <f>M8/M3</f>
        <v>5.5084745762711863E-3</v>
      </c>
      <c r="N9" s="27">
        <f>N8/N3</f>
        <v>9.4722598105548041E-3</v>
      </c>
    </row>
    <row r="10" spans="1:20" ht="15.75" thickBot="1" x14ac:dyDescent="0.3">
      <c r="A10" s="33" t="s">
        <v>21</v>
      </c>
      <c r="B10" s="18"/>
      <c r="C10" s="10"/>
      <c r="D10" s="7"/>
      <c r="E10" s="7"/>
      <c r="F10" s="7"/>
      <c r="G10" s="7"/>
      <c r="H10" s="7"/>
      <c r="I10" s="7"/>
      <c r="J10" s="7"/>
      <c r="K10" s="7"/>
      <c r="L10" s="7"/>
      <c r="M10" s="11"/>
      <c r="N10" s="7"/>
    </row>
    <row r="11" spans="1:20" x14ac:dyDescent="0.25">
      <c r="A11" s="8"/>
      <c r="B11" s="9" t="s">
        <v>28</v>
      </c>
      <c r="C11" s="10">
        <v>1569</v>
      </c>
      <c r="D11" s="7">
        <v>1452</v>
      </c>
      <c r="E11" s="7">
        <v>1693</v>
      </c>
      <c r="F11" s="28">
        <v>1695.3333333333301</v>
      </c>
      <c r="G11" s="29">
        <v>1757.3333333333301</v>
      </c>
      <c r="H11" s="29">
        <v>1819.3333333333301</v>
      </c>
      <c r="I11" s="28">
        <v>1881.3333333333301</v>
      </c>
      <c r="J11" s="29">
        <v>1943.3333333333301</v>
      </c>
      <c r="K11" s="29">
        <v>2005.3333333333301</v>
      </c>
      <c r="L11" s="28">
        <v>2067.3333333333298</v>
      </c>
      <c r="M11" s="29">
        <v>2129.3333333333298</v>
      </c>
      <c r="N11" s="29">
        <v>2191.3333333333298</v>
      </c>
    </row>
    <row r="12" spans="1:20" x14ac:dyDescent="0.25">
      <c r="A12" s="8"/>
      <c r="B12" s="12" t="s">
        <v>24</v>
      </c>
      <c r="C12" s="28">
        <f>C11-C14-C16</f>
        <v>1360</v>
      </c>
      <c r="D12" s="28">
        <f t="shared" ref="D12:N12" si="1">D11-D14-D16</f>
        <v>1337</v>
      </c>
      <c r="E12" s="28">
        <f t="shared" si="1"/>
        <v>1202</v>
      </c>
      <c r="F12" s="28">
        <f t="shared" si="1"/>
        <v>1546.3333333333301</v>
      </c>
      <c r="G12" s="28">
        <f t="shared" si="1"/>
        <v>1470.3333333333301</v>
      </c>
      <c r="H12" s="28">
        <f t="shared" si="1"/>
        <v>1512.13333333333</v>
      </c>
      <c r="I12" s="28">
        <f t="shared" si="1"/>
        <v>1555.13333333333</v>
      </c>
      <c r="J12" s="28">
        <f t="shared" si="1"/>
        <v>1598.13333333333</v>
      </c>
      <c r="K12" s="28">
        <f t="shared" si="1"/>
        <v>1641.13333333333</v>
      </c>
      <c r="L12" s="28">
        <f t="shared" si="1"/>
        <v>1684.1333333333298</v>
      </c>
      <c r="M12" s="28">
        <f t="shared" si="1"/>
        <v>1727.1333333333298</v>
      </c>
      <c r="N12" s="28">
        <f t="shared" si="1"/>
        <v>1770.1333333333298</v>
      </c>
    </row>
    <row r="13" spans="1:20" x14ac:dyDescent="0.25">
      <c r="A13" s="8"/>
      <c r="B13" s="30" t="s">
        <v>30</v>
      </c>
      <c r="C13" s="25">
        <f>C12/C11</f>
        <v>0.86679413639260672</v>
      </c>
      <c r="D13" s="25">
        <f t="shared" ref="D13:M13" si="2">D12/D11</f>
        <v>0.92079889807162529</v>
      </c>
      <c r="E13" s="25">
        <f t="shared" si="2"/>
        <v>0.70998227997637331</v>
      </c>
      <c r="F13" s="25">
        <f t="shared" si="2"/>
        <v>0.91211167911915048</v>
      </c>
      <c r="G13" s="25">
        <f t="shared" si="2"/>
        <v>0.83668437025796627</v>
      </c>
      <c r="H13" s="25">
        <f t="shared" si="2"/>
        <v>0.83114694027116132</v>
      </c>
      <c r="I13" s="25">
        <f t="shared" si="2"/>
        <v>0.82661233167965953</v>
      </c>
      <c r="J13" s="25">
        <f t="shared" si="2"/>
        <v>0.82236706689536843</v>
      </c>
      <c r="K13" s="25">
        <f t="shared" si="2"/>
        <v>0.81838430851063793</v>
      </c>
      <c r="L13" s="25">
        <f t="shared" si="2"/>
        <v>0.81464043856820345</v>
      </c>
      <c r="M13" s="25">
        <f t="shared" si="2"/>
        <v>0.81111458985597962</v>
      </c>
      <c r="N13" s="25">
        <f>N12/N11</f>
        <v>0.80778825676909005</v>
      </c>
    </row>
    <row r="14" spans="1:20" x14ac:dyDescent="0.25">
      <c r="A14" s="8"/>
      <c r="B14" s="13" t="s">
        <v>25</v>
      </c>
      <c r="C14" s="10">
        <v>196</v>
      </c>
      <c r="D14" s="7">
        <v>100</v>
      </c>
      <c r="E14" s="7">
        <v>450</v>
      </c>
      <c r="F14" s="7">
        <v>136</v>
      </c>
      <c r="G14" s="10">
        <v>263</v>
      </c>
      <c r="H14" s="7">
        <v>280</v>
      </c>
      <c r="I14" s="7">
        <v>297</v>
      </c>
      <c r="J14" s="7">
        <v>314</v>
      </c>
      <c r="K14" s="10">
        <v>331</v>
      </c>
      <c r="L14" s="7">
        <v>348</v>
      </c>
      <c r="M14" s="7">
        <v>365</v>
      </c>
      <c r="N14" s="7">
        <v>382</v>
      </c>
    </row>
    <row r="15" spans="1:20" x14ac:dyDescent="0.25">
      <c r="A15" s="8"/>
      <c r="B15" s="13" t="s">
        <v>26</v>
      </c>
      <c r="C15" s="14">
        <f>C14/C11</f>
        <v>0.12492033142128744</v>
      </c>
      <c r="D15" s="14">
        <f t="shared" ref="D15:N15" si="3">D14/D11</f>
        <v>6.8870523415977963E-2</v>
      </c>
      <c r="E15" s="14">
        <f t="shared" si="3"/>
        <v>0.26580035440047256</v>
      </c>
      <c r="F15" s="14">
        <f t="shared" si="3"/>
        <v>8.022021234762107E-2</v>
      </c>
      <c r="G15" s="14">
        <f t="shared" si="3"/>
        <v>0.1496585735963584</v>
      </c>
      <c r="H15" s="14">
        <f t="shared" si="3"/>
        <v>0.1539025283986811</v>
      </c>
      <c r="I15" s="14">
        <f t="shared" si="3"/>
        <v>0.1578667611622965</v>
      </c>
      <c r="J15" s="14">
        <f t="shared" si="3"/>
        <v>0.1615780445969128</v>
      </c>
      <c r="K15" s="14">
        <f t="shared" si="3"/>
        <v>0.16505984042553218</v>
      </c>
      <c r="L15" s="14">
        <f t="shared" si="3"/>
        <v>0.16833279587229955</v>
      </c>
      <c r="M15" s="14">
        <f t="shared" si="3"/>
        <v>0.17141515341264899</v>
      </c>
      <c r="N15" s="14">
        <f t="shared" si="3"/>
        <v>0.17432309096440551</v>
      </c>
    </row>
    <row r="16" spans="1:20" x14ac:dyDescent="0.25">
      <c r="A16" s="8"/>
      <c r="B16" s="32" t="s">
        <v>27</v>
      </c>
      <c r="C16" s="28">
        <v>13</v>
      </c>
      <c r="D16" s="31">
        <v>15</v>
      </c>
      <c r="E16" s="31">
        <v>41</v>
      </c>
      <c r="F16" s="31">
        <v>13</v>
      </c>
      <c r="G16" s="31">
        <v>24</v>
      </c>
      <c r="H16" s="28">
        <v>27.2</v>
      </c>
      <c r="I16" s="31">
        <v>29.2</v>
      </c>
      <c r="J16" s="31">
        <v>31.2</v>
      </c>
      <c r="K16" s="31">
        <v>33.200000000000003</v>
      </c>
      <c r="L16" s="31">
        <v>35.200000000000003</v>
      </c>
      <c r="M16" s="28">
        <v>37.200000000000003</v>
      </c>
      <c r="N16" s="31">
        <v>39.200000000000003</v>
      </c>
    </row>
    <row r="17" spans="1:14" ht="15.75" thickBot="1" x14ac:dyDescent="0.3">
      <c r="A17" s="8"/>
      <c r="B17" s="32" t="s">
        <v>29</v>
      </c>
      <c r="C17" s="26">
        <f>C16/C11</f>
        <v>8.2855321861057991E-3</v>
      </c>
      <c r="D17" s="26">
        <f t="shared" ref="D17:N17" si="4">D16/D11</f>
        <v>1.0330578512396695E-2</v>
      </c>
      <c r="E17" s="26">
        <f t="shared" si="4"/>
        <v>2.4217365623154165E-2</v>
      </c>
      <c r="F17" s="26">
        <f t="shared" si="4"/>
        <v>7.6681085332284847E-3</v>
      </c>
      <c r="G17" s="26">
        <f t="shared" si="4"/>
        <v>1.365705614567529E-2</v>
      </c>
      <c r="H17" s="26">
        <f t="shared" si="4"/>
        <v>1.4950531330157594E-2</v>
      </c>
      <c r="I17" s="26">
        <f t="shared" si="4"/>
        <v>1.5520907158043967E-2</v>
      </c>
      <c r="J17" s="26">
        <f t="shared" si="4"/>
        <v>1.6054888507718724E-2</v>
      </c>
      <c r="K17" s="26">
        <f t="shared" si="4"/>
        <v>1.6555851063829816E-2</v>
      </c>
      <c r="L17" s="26">
        <f t="shared" si="4"/>
        <v>1.7026765559496965E-2</v>
      </c>
      <c r="M17" s="26">
        <f t="shared" si="4"/>
        <v>1.7470256731371352E-2</v>
      </c>
      <c r="N17" s="26">
        <f t="shared" si="4"/>
        <v>1.7888652266504441E-2</v>
      </c>
    </row>
    <row r="18" spans="1:14" ht="15.75" thickBot="1" x14ac:dyDescent="0.3">
      <c r="A18" s="34" t="s">
        <v>22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5"/>
    </row>
    <row r="19" spans="1:14" x14ac:dyDescent="0.25">
      <c r="A19" s="8"/>
      <c r="B19" s="9" t="s">
        <v>28</v>
      </c>
      <c r="C19" s="10">
        <v>1690</v>
      </c>
      <c r="D19" s="7">
        <v>1698</v>
      </c>
      <c r="E19" s="7">
        <v>1458</v>
      </c>
      <c r="F19" s="7">
        <v>1710</v>
      </c>
      <c r="G19" s="10">
        <v>1594</v>
      </c>
      <c r="H19" s="7">
        <v>1576</v>
      </c>
      <c r="I19" s="7">
        <v>1558</v>
      </c>
      <c r="J19" s="7">
        <v>1540</v>
      </c>
      <c r="K19" s="10">
        <v>1522</v>
      </c>
      <c r="L19" s="7">
        <v>1504</v>
      </c>
      <c r="M19" s="7">
        <v>1486</v>
      </c>
      <c r="N19" s="7">
        <v>1468</v>
      </c>
    </row>
    <row r="20" spans="1:14" x14ac:dyDescent="0.25">
      <c r="A20" s="8"/>
      <c r="B20" s="12" t="s">
        <v>24</v>
      </c>
      <c r="C20" s="28">
        <f>C19-C22-C24</f>
        <v>1522</v>
      </c>
      <c r="D20" s="28">
        <f t="shared" ref="D20:N20" si="5">D19-D22-D24</f>
        <v>1392</v>
      </c>
      <c r="E20" s="28">
        <f t="shared" si="5"/>
        <v>1194</v>
      </c>
      <c r="F20" s="28">
        <f t="shared" si="5"/>
        <v>1327</v>
      </c>
      <c r="G20" s="28">
        <f t="shared" si="5"/>
        <v>1466</v>
      </c>
      <c r="H20" s="28">
        <f t="shared" si="5"/>
        <v>1319.5333333333333</v>
      </c>
      <c r="I20" s="28">
        <f t="shared" si="5"/>
        <v>1299.0333333333333</v>
      </c>
      <c r="J20" s="28">
        <f t="shared" si="5"/>
        <v>1278.5333333333333</v>
      </c>
      <c r="K20" s="28">
        <f t="shared" si="5"/>
        <v>1282.2</v>
      </c>
      <c r="L20" s="28">
        <f t="shared" si="5"/>
        <v>1241.0333333333333</v>
      </c>
      <c r="M20" s="28">
        <f t="shared" si="5"/>
        <v>1220.5333333333333</v>
      </c>
      <c r="N20" s="28">
        <f t="shared" si="5"/>
        <v>1200.0333333333333</v>
      </c>
    </row>
    <row r="21" spans="1:14" x14ac:dyDescent="0.25">
      <c r="A21" s="8"/>
      <c r="B21" s="30" t="s">
        <v>30</v>
      </c>
      <c r="C21" s="25">
        <f>C20/C19</f>
        <v>0.90059171597633136</v>
      </c>
      <c r="D21" s="25">
        <f t="shared" ref="D21:N21" si="6">D20/D19</f>
        <v>0.81978798586572443</v>
      </c>
      <c r="E21" s="25">
        <f t="shared" si="6"/>
        <v>0.81893004115226342</v>
      </c>
      <c r="F21" s="25">
        <f t="shared" si="6"/>
        <v>0.7760233918128655</v>
      </c>
      <c r="G21" s="25">
        <f t="shared" si="6"/>
        <v>0.91969887076537016</v>
      </c>
      <c r="H21" s="25">
        <f t="shared" si="6"/>
        <v>0.8372673434856176</v>
      </c>
      <c r="I21" s="25">
        <f t="shared" si="6"/>
        <v>0.83378262729995722</v>
      </c>
      <c r="J21" s="25">
        <f t="shared" si="6"/>
        <v>0.83021645021645019</v>
      </c>
      <c r="K21" s="25">
        <f t="shared" si="6"/>
        <v>0.84244415243101189</v>
      </c>
      <c r="L21" s="25">
        <f t="shared" si="6"/>
        <v>0.82515514184397165</v>
      </c>
      <c r="M21" s="25">
        <f t="shared" si="6"/>
        <v>0.82135486765365628</v>
      </c>
      <c r="N21" s="25">
        <f t="shared" si="6"/>
        <v>0.81746139872842871</v>
      </c>
    </row>
    <row r="22" spans="1:14" x14ac:dyDescent="0.25">
      <c r="A22" s="8"/>
      <c r="B22" s="13" t="s">
        <v>25</v>
      </c>
      <c r="C22" s="28">
        <v>156</v>
      </c>
      <c r="D22" s="28">
        <v>290</v>
      </c>
      <c r="E22" s="28">
        <v>247</v>
      </c>
      <c r="F22" s="28">
        <v>360</v>
      </c>
      <c r="G22" s="28">
        <v>116</v>
      </c>
      <c r="H22" s="28">
        <v>230.8</v>
      </c>
      <c r="I22" s="28">
        <v>229.8</v>
      </c>
      <c r="J22" s="28">
        <v>228.8</v>
      </c>
      <c r="K22" s="28">
        <v>227.8</v>
      </c>
      <c r="L22" s="28">
        <v>226.8</v>
      </c>
      <c r="M22" s="28">
        <v>225.8</v>
      </c>
      <c r="N22" s="28">
        <v>224.8</v>
      </c>
    </row>
    <row r="23" spans="1:14" x14ac:dyDescent="0.25">
      <c r="A23" s="8"/>
      <c r="B23" s="13" t="s">
        <v>26</v>
      </c>
      <c r="C23" s="15">
        <f>C22/C19</f>
        <v>9.2307692307692313E-2</v>
      </c>
      <c r="D23" s="15">
        <f t="shared" ref="D23:N23" si="7">D22/D19</f>
        <v>0.17078916372202591</v>
      </c>
      <c r="E23" s="15">
        <f t="shared" si="7"/>
        <v>0.16941015089163236</v>
      </c>
      <c r="F23" s="15">
        <f t="shared" si="7"/>
        <v>0.21052631578947367</v>
      </c>
      <c r="G23" s="15">
        <f t="shared" si="7"/>
        <v>7.2772898368883315E-2</v>
      </c>
      <c r="H23" s="15">
        <f t="shared" si="7"/>
        <v>0.14644670050761421</v>
      </c>
      <c r="I23" s="15">
        <f t="shared" si="7"/>
        <v>0.14749679075738126</v>
      </c>
      <c r="J23" s="15">
        <f t="shared" si="7"/>
        <v>0.14857142857142858</v>
      </c>
      <c r="K23" s="15">
        <f t="shared" si="7"/>
        <v>0.14967148488830487</v>
      </c>
      <c r="L23" s="15">
        <f t="shared" si="7"/>
        <v>0.15079787234042555</v>
      </c>
      <c r="M23" s="15">
        <f t="shared" si="7"/>
        <v>0.15195154777927322</v>
      </c>
      <c r="N23" s="15">
        <f t="shared" si="7"/>
        <v>0.15313351498637603</v>
      </c>
    </row>
    <row r="24" spans="1:14" x14ac:dyDescent="0.25">
      <c r="A24" s="8"/>
      <c r="B24" s="32" t="s">
        <v>27</v>
      </c>
      <c r="C24" s="28">
        <f>12</f>
        <v>12</v>
      </c>
      <c r="D24" s="29">
        <v>16</v>
      </c>
      <c r="E24" s="29">
        <v>17</v>
      </c>
      <c r="F24" s="29">
        <v>23</v>
      </c>
      <c r="G24" s="28">
        <f>12</f>
        <v>12</v>
      </c>
      <c r="H24" s="29">
        <v>25.6666666666667</v>
      </c>
      <c r="I24" s="29">
        <v>29.1666666666667</v>
      </c>
      <c r="J24" s="29">
        <v>32.6666666666667</v>
      </c>
      <c r="K24" s="28">
        <f>12</f>
        <v>12</v>
      </c>
      <c r="L24" s="29">
        <v>36.1666666666667</v>
      </c>
      <c r="M24" s="29">
        <v>39.6666666666667</v>
      </c>
      <c r="N24" s="29">
        <v>43.1666666666667</v>
      </c>
    </row>
    <row r="25" spans="1:14" x14ac:dyDescent="0.25">
      <c r="A25" s="8"/>
      <c r="B25" s="32" t="s">
        <v>29</v>
      </c>
      <c r="C25" s="26">
        <f>C24/C19</f>
        <v>7.100591715976331E-3</v>
      </c>
      <c r="D25" s="26">
        <f t="shared" ref="D25:N25" si="8">D24/D19</f>
        <v>9.4228504122497048E-3</v>
      </c>
      <c r="E25" s="26">
        <f t="shared" si="8"/>
        <v>1.1659807956104253E-2</v>
      </c>
      <c r="F25" s="26">
        <f t="shared" si="8"/>
        <v>1.3450292397660818E-2</v>
      </c>
      <c r="G25" s="26">
        <f t="shared" si="8"/>
        <v>7.5282308657465494E-3</v>
      </c>
      <c r="H25" s="26">
        <f t="shared" si="8"/>
        <v>1.6285956006768212E-2</v>
      </c>
      <c r="I25" s="26">
        <f t="shared" si="8"/>
        <v>1.8720581942661553E-2</v>
      </c>
      <c r="J25" s="26">
        <f t="shared" si="8"/>
        <v>2.1212121212121234E-2</v>
      </c>
      <c r="K25" s="26">
        <f t="shared" si="8"/>
        <v>7.8843626806833107E-3</v>
      </c>
      <c r="L25" s="26">
        <f t="shared" si="8"/>
        <v>2.4046985815602859E-2</v>
      </c>
      <c r="M25" s="26">
        <f t="shared" si="8"/>
        <v>2.6693584567070456E-2</v>
      </c>
      <c r="N25" s="26">
        <f t="shared" si="8"/>
        <v>2.9405086285195298E-2</v>
      </c>
    </row>
    <row r="26" spans="1:14" ht="15.75" thickBot="1" x14ac:dyDescent="0.3">
      <c r="A26" s="35" t="s">
        <v>23</v>
      </c>
      <c r="B26" s="20"/>
      <c r="C26" s="7"/>
      <c r="D26" s="7"/>
      <c r="E26" s="7"/>
      <c r="F26" s="7"/>
      <c r="G26" s="7"/>
      <c r="H26" s="7"/>
      <c r="I26" s="7"/>
      <c r="J26" s="7"/>
      <c r="K26" s="7"/>
      <c r="L26" s="7"/>
      <c r="M26" s="11"/>
      <c r="N26" s="7"/>
    </row>
    <row r="27" spans="1:14" x14ac:dyDescent="0.25">
      <c r="A27" s="21"/>
      <c r="B27" s="9" t="s">
        <v>28</v>
      </c>
      <c r="C27" s="28">
        <v>1230</v>
      </c>
      <c r="D27" s="29">
        <v>1470</v>
      </c>
      <c r="E27" s="29">
        <v>1369</v>
      </c>
      <c r="F27" s="29">
        <v>1478</v>
      </c>
      <c r="G27" s="28">
        <v>1547.5</v>
      </c>
      <c r="H27" s="29">
        <v>1611.8</v>
      </c>
      <c r="I27" s="29">
        <v>1676.1</v>
      </c>
      <c r="J27" s="29">
        <v>1740.4</v>
      </c>
      <c r="K27" s="28">
        <v>1804.7</v>
      </c>
      <c r="L27" s="29">
        <v>1869</v>
      </c>
      <c r="M27" s="29">
        <v>1933.3</v>
      </c>
      <c r="N27" s="29">
        <v>1997.6</v>
      </c>
    </row>
    <row r="28" spans="1:14" x14ac:dyDescent="0.25">
      <c r="A28" s="21"/>
      <c r="B28" s="12" t="s">
        <v>24</v>
      </c>
      <c r="C28" s="28">
        <f>C27-C30-C32</f>
        <v>1083</v>
      </c>
      <c r="D28" s="28">
        <f t="shared" ref="D28:N28" si="9">D27-D30-D32</f>
        <v>1296</v>
      </c>
      <c r="E28" s="28">
        <f t="shared" si="9"/>
        <v>1229</v>
      </c>
      <c r="F28" s="28">
        <f t="shared" si="9"/>
        <v>827</v>
      </c>
      <c r="G28" s="28">
        <f t="shared" si="9"/>
        <v>1377</v>
      </c>
      <c r="H28" s="28">
        <f t="shared" si="9"/>
        <v>1198.1000000000001</v>
      </c>
      <c r="I28" s="28">
        <f t="shared" si="9"/>
        <v>1210</v>
      </c>
      <c r="J28" s="28">
        <f t="shared" si="9"/>
        <v>1221.9000000000001</v>
      </c>
      <c r="K28" s="28">
        <f t="shared" si="9"/>
        <v>1233.8</v>
      </c>
      <c r="L28" s="28">
        <f t="shared" si="9"/>
        <v>1245.7</v>
      </c>
      <c r="M28" s="28">
        <f t="shared" si="9"/>
        <v>1257.6000000000001</v>
      </c>
      <c r="N28" s="28">
        <f t="shared" si="9"/>
        <v>1269.5</v>
      </c>
    </row>
    <row r="29" spans="1:14" x14ac:dyDescent="0.25">
      <c r="A29" s="21"/>
      <c r="B29" s="30" t="s">
        <v>30</v>
      </c>
      <c r="C29" s="26">
        <f>C28/C27</f>
        <v>0.88048780487804879</v>
      </c>
      <c r="D29" s="26">
        <f t="shared" ref="D29:N29" si="10">D28/D27</f>
        <v>0.88163265306122451</v>
      </c>
      <c r="E29" s="26">
        <f t="shared" si="10"/>
        <v>0.8977355734112491</v>
      </c>
      <c r="F29" s="26">
        <f t="shared" si="10"/>
        <v>0.55953991880920162</v>
      </c>
      <c r="G29" s="26">
        <f t="shared" si="10"/>
        <v>0.88982229402261714</v>
      </c>
      <c r="H29" s="26">
        <f t="shared" si="10"/>
        <v>0.74333043801960552</v>
      </c>
      <c r="I29" s="26">
        <f t="shared" si="10"/>
        <v>0.72191396694707954</v>
      </c>
      <c r="J29" s="26">
        <f t="shared" si="10"/>
        <v>0.70207998161342222</v>
      </c>
      <c r="K29" s="26">
        <f t="shared" si="10"/>
        <v>0.68365933396132317</v>
      </c>
      <c r="L29" s="26">
        <f t="shared" si="10"/>
        <v>0.66650615302300698</v>
      </c>
      <c r="M29" s="26">
        <f t="shared" si="10"/>
        <v>0.65049397403403519</v>
      </c>
      <c r="N29" s="26">
        <f t="shared" si="10"/>
        <v>0.63551261513816582</v>
      </c>
    </row>
    <row r="30" spans="1:14" x14ac:dyDescent="0.25">
      <c r="A30" s="21"/>
      <c r="B30" s="13" t="s">
        <v>25</v>
      </c>
      <c r="C30" s="19">
        <v>136</v>
      </c>
      <c r="D30" s="19">
        <v>158</v>
      </c>
      <c r="E30" s="19">
        <v>126</v>
      </c>
      <c r="F30" s="19">
        <v>630</v>
      </c>
      <c r="G30" s="19">
        <v>148</v>
      </c>
      <c r="H30" s="19">
        <v>388.4</v>
      </c>
      <c r="I30" s="19">
        <v>438</v>
      </c>
      <c r="J30" s="19">
        <v>487.6</v>
      </c>
      <c r="K30" s="19">
        <v>537.20000000000005</v>
      </c>
      <c r="L30" s="19">
        <v>586.79999999999995</v>
      </c>
      <c r="M30" s="19">
        <v>636.4</v>
      </c>
      <c r="N30" s="19">
        <v>686</v>
      </c>
    </row>
    <row r="31" spans="1:14" x14ac:dyDescent="0.25">
      <c r="A31" s="21"/>
      <c r="B31" s="13" t="s">
        <v>26</v>
      </c>
      <c r="C31" s="16">
        <f>C30/C27</f>
        <v>0.11056910569105691</v>
      </c>
      <c r="D31" s="16">
        <f t="shared" ref="D31:N31" si="11">D30/D27</f>
        <v>0.10748299319727891</v>
      </c>
      <c r="E31" s="16">
        <f t="shared" si="11"/>
        <v>9.2037983929875819E-2</v>
      </c>
      <c r="F31" s="16">
        <f t="shared" si="11"/>
        <v>0.42625169147496617</v>
      </c>
      <c r="G31" s="16">
        <f t="shared" si="11"/>
        <v>9.5638126009693056E-2</v>
      </c>
      <c r="H31" s="16">
        <f t="shared" si="11"/>
        <v>0.24097282541258219</v>
      </c>
      <c r="I31" s="16">
        <f t="shared" si="11"/>
        <v>0.26132092357257919</v>
      </c>
      <c r="J31" s="16">
        <f t="shared" si="11"/>
        <v>0.28016547920018386</v>
      </c>
      <c r="K31" s="16">
        <f t="shared" si="11"/>
        <v>0.2976672023050923</v>
      </c>
      <c r="L31" s="16">
        <f t="shared" si="11"/>
        <v>0.31396468699839486</v>
      </c>
      <c r="M31" s="16">
        <f t="shared" si="11"/>
        <v>0.32917808927740133</v>
      </c>
      <c r="N31" s="16">
        <f t="shared" si="11"/>
        <v>0.34341209451341609</v>
      </c>
    </row>
    <row r="32" spans="1:14" x14ac:dyDescent="0.25">
      <c r="A32" s="21"/>
      <c r="B32" s="32" t="s">
        <v>27</v>
      </c>
      <c r="C32" s="28">
        <v>11</v>
      </c>
      <c r="D32" s="29">
        <v>16</v>
      </c>
      <c r="E32" s="29">
        <v>14</v>
      </c>
      <c r="F32" s="29">
        <v>21</v>
      </c>
      <c r="G32" s="28">
        <v>22.5</v>
      </c>
      <c r="H32" s="29">
        <v>25.3</v>
      </c>
      <c r="I32" s="29">
        <v>28.1</v>
      </c>
      <c r="J32" s="29">
        <v>30.9</v>
      </c>
      <c r="K32" s="28">
        <v>33.700000000000003</v>
      </c>
      <c r="L32" s="29">
        <v>36.5</v>
      </c>
      <c r="M32" s="29">
        <v>39.299999999999997</v>
      </c>
      <c r="N32" s="29">
        <v>42.1</v>
      </c>
    </row>
    <row r="33" spans="1:14" x14ac:dyDescent="0.25">
      <c r="A33" s="21"/>
      <c r="B33" s="32" t="s">
        <v>29</v>
      </c>
      <c r="C33" s="26">
        <f>C32/C27</f>
        <v>8.9430894308943094E-3</v>
      </c>
      <c r="D33" s="26">
        <f t="shared" ref="D33:N33" si="12">D32/D27</f>
        <v>1.0884353741496598E-2</v>
      </c>
      <c r="E33" s="26">
        <f t="shared" si="12"/>
        <v>1.0226442658875092E-2</v>
      </c>
      <c r="F33" s="26">
        <f t="shared" si="12"/>
        <v>1.4208389715832206E-2</v>
      </c>
      <c r="G33" s="26">
        <f t="shared" si="12"/>
        <v>1.4539579967689823E-2</v>
      </c>
      <c r="H33" s="26">
        <f t="shared" si="12"/>
        <v>1.5696736567812383E-2</v>
      </c>
      <c r="I33" s="26">
        <f t="shared" si="12"/>
        <v>1.676510948034127E-2</v>
      </c>
      <c r="J33" s="26">
        <f t="shared" si="12"/>
        <v>1.7754539186393931E-2</v>
      </c>
      <c r="K33" s="26">
        <f t="shared" si="12"/>
        <v>1.8673463733584531E-2</v>
      </c>
      <c r="L33" s="26">
        <f t="shared" si="12"/>
        <v>1.9529159978598182E-2</v>
      </c>
      <c r="M33" s="26">
        <f t="shared" si="12"/>
        <v>2.0327936688563596E-2</v>
      </c>
      <c r="N33" s="26">
        <f t="shared" si="12"/>
        <v>2.1075290348418103E-2</v>
      </c>
    </row>
    <row r="34" spans="1:14" ht="15.75" thickBot="1" x14ac:dyDescent="0.3">
      <c r="A34" s="22" t="s">
        <v>18</v>
      </c>
      <c r="B34" s="20"/>
    </row>
    <row r="35" spans="1:14" x14ac:dyDescent="0.25">
      <c r="A35" s="21"/>
      <c r="B35" s="9" t="s">
        <v>28</v>
      </c>
      <c r="C35" s="28">
        <f>C3+C11+C19+C27</f>
        <v>6589</v>
      </c>
      <c r="D35" s="29">
        <f t="shared" ref="D35:N35" si="13">D3+D11+D19+D27</f>
        <v>6210</v>
      </c>
      <c r="E35" s="29">
        <f t="shared" si="13"/>
        <v>6219</v>
      </c>
      <c r="F35" s="29">
        <f t="shared" si="13"/>
        <v>6465.3333333333303</v>
      </c>
      <c r="G35" s="28">
        <f t="shared" si="13"/>
        <v>6376.8333333333303</v>
      </c>
      <c r="H35" s="29">
        <f t="shared" si="13"/>
        <v>6376.1333333333305</v>
      </c>
      <c r="I35" s="29">
        <f t="shared" si="13"/>
        <v>6586.4333333333307</v>
      </c>
      <c r="J35" s="29">
        <f t="shared" si="13"/>
        <v>6459.7333333333299</v>
      </c>
      <c r="K35" s="28">
        <f t="shared" si="13"/>
        <v>6442.0333333333301</v>
      </c>
      <c r="L35" s="29">
        <f t="shared" si="13"/>
        <v>7027.3333333333303</v>
      </c>
      <c r="M35" s="29">
        <f t="shared" si="13"/>
        <v>7908.6333333333305</v>
      </c>
      <c r="N35" s="29">
        <f t="shared" si="13"/>
        <v>7134.9333333333307</v>
      </c>
    </row>
    <row r="36" spans="1:14" x14ac:dyDescent="0.25">
      <c r="A36" s="21"/>
      <c r="B36" s="12" t="s">
        <v>32</v>
      </c>
      <c r="C36" s="28">
        <f>C4+C12+C20+C28</f>
        <v>5894</v>
      </c>
      <c r="D36" s="28">
        <f t="shared" ref="D36:N36" si="14">D4+D12+D20+D28</f>
        <v>5105</v>
      </c>
      <c r="E36" s="28">
        <f t="shared" si="14"/>
        <v>4836</v>
      </c>
      <c r="F36" s="28">
        <f t="shared" si="14"/>
        <v>5142.3333333333303</v>
      </c>
      <c r="G36" s="28">
        <f t="shared" si="14"/>
        <v>5632.3333333333303</v>
      </c>
      <c r="H36" s="28">
        <f t="shared" si="14"/>
        <v>4819.7666666666637</v>
      </c>
      <c r="I36" s="28">
        <f t="shared" si="14"/>
        <v>5369.1666666666633</v>
      </c>
      <c r="J36" s="28">
        <f t="shared" si="14"/>
        <v>4571.5666666666639</v>
      </c>
      <c r="K36" s="28">
        <f t="shared" si="14"/>
        <v>5129.1333333333305</v>
      </c>
      <c r="L36" s="28">
        <f t="shared" si="14"/>
        <v>5602.8666666666622</v>
      </c>
      <c r="M36" s="28">
        <f t="shared" si="14"/>
        <v>6365.2666666666628</v>
      </c>
      <c r="N36" s="28">
        <f t="shared" si="14"/>
        <v>5557.6666666666624</v>
      </c>
    </row>
    <row r="37" spans="1:14" x14ac:dyDescent="0.25">
      <c r="A37" s="21"/>
      <c r="B37" s="30" t="s">
        <v>33</v>
      </c>
      <c r="C37" s="26">
        <f>C36/C35</f>
        <v>0.89452117164971923</v>
      </c>
      <c r="D37" s="26">
        <f t="shared" ref="D37:N37" si="15">D36/D35</f>
        <v>0.822061191626409</v>
      </c>
      <c r="E37" s="26">
        <f t="shared" si="15"/>
        <v>0.77761698022190062</v>
      </c>
      <c r="F37" s="26">
        <f t="shared" si="15"/>
        <v>0.79537017941843668</v>
      </c>
      <c r="G37" s="26">
        <f t="shared" si="15"/>
        <v>0.88324926165024431</v>
      </c>
      <c r="H37" s="26">
        <f t="shared" si="15"/>
        <v>0.75590744651931152</v>
      </c>
      <c r="I37" s="26">
        <f t="shared" si="15"/>
        <v>0.81518576062917192</v>
      </c>
      <c r="J37" s="26">
        <f t="shared" si="15"/>
        <v>0.70770207232496696</v>
      </c>
      <c r="K37" s="26">
        <f t="shared" si="15"/>
        <v>0.79619788783044687</v>
      </c>
      <c r="L37" s="26">
        <f t="shared" si="15"/>
        <v>0.79729627170097683</v>
      </c>
      <c r="M37" s="26">
        <f t="shared" si="15"/>
        <v>0.80485039555928306</v>
      </c>
      <c r="N37" s="26">
        <f t="shared" si="15"/>
        <v>0.77893743459410947</v>
      </c>
    </row>
    <row r="38" spans="1:14" x14ac:dyDescent="0.25">
      <c r="A38" s="21"/>
      <c r="B38" s="13" t="s">
        <v>34</v>
      </c>
      <c r="C38" s="19">
        <f>C6+C14+C22+C30</f>
        <v>647</v>
      </c>
      <c r="D38" s="19">
        <f t="shared" ref="D38:N38" si="16">D6+D14+D22+D30</f>
        <v>1034</v>
      </c>
      <c r="E38" s="19">
        <f t="shared" si="16"/>
        <v>1295</v>
      </c>
      <c r="F38" s="19">
        <f t="shared" si="16"/>
        <v>1249</v>
      </c>
      <c r="G38" s="19">
        <f t="shared" si="16"/>
        <v>674</v>
      </c>
      <c r="H38" s="19">
        <f t="shared" si="16"/>
        <v>1462.1999999999998</v>
      </c>
      <c r="I38" s="19">
        <f t="shared" si="16"/>
        <v>1106.8</v>
      </c>
      <c r="J38" s="19">
        <f t="shared" si="16"/>
        <v>1773.4</v>
      </c>
      <c r="K38" s="19">
        <f t="shared" si="16"/>
        <v>1222</v>
      </c>
      <c r="L38" s="19">
        <f t="shared" si="16"/>
        <v>1308.5999999999999</v>
      </c>
      <c r="M38" s="19">
        <f t="shared" si="16"/>
        <v>1414.1999999999998</v>
      </c>
      <c r="N38" s="19">
        <f t="shared" si="16"/>
        <v>1438.8</v>
      </c>
    </row>
    <row r="39" spans="1:14" x14ac:dyDescent="0.25">
      <c r="A39" s="21"/>
      <c r="B39" s="13" t="s">
        <v>35</v>
      </c>
      <c r="C39" s="16">
        <f>C38/C35</f>
        <v>9.8193959629685842E-2</v>
      </c>
      <c r="D39" s="16">
        <f t="shared" ref="D39:N39" si="17">D38/D35</f>
        <v>0.16650563607085347</v>
      </c>
      <c r="E39" s="16">
        <f t="shared" si="17"/>
        <v>0.20823283486091013</v>
      </c>
      <c r="F39" s="16">
        <f t="shared" si="17"/>
        <v>0.19318416168282129</v>
      </c>
      <c r="G39" s="16">
        <f t="shared" si="17"/>
        <v>0.10569509422126976</v>
      </c>
      <c r="H39" s="16">
        <f t="shared" si="17"/>
        <v>0.22932393718240948</v>
      </c>
      <c r="I39" s="16">
        <f t="shared" si="17"/>
        <v>0.16804239016564357</v>
      </c>
      <c r="J39" s="16">
        <f t="shared" si="17"/>
        <v>0.27453145640686938</v>
      </c>
      <c r="K39" s="16">
        <f t="shared" si="17"/>
        <v>0.18969166050056668</v>
      </c>
      <c r="L39" s="16">
        <f t="shared" si="17"/>
        <v>0.18621572905796421</v>
      </c>
      <c r="M39" s="16">
        <f t="shared" si="17"/>
        <v>0.17881724191706114</v>
      </c>
      <c r="N39" s="16">
        <f t="shared" si="17"/>
        <v>0.2016557033936314</v>
      </c>
    </row>
    <row r="40" spans="1:14" x14ac:dyDescent="0.25">
      <c r="A40" s="21"/>
      <c r="B40" s="32" t="s">
        <v>36</v>
      </c>
      <c r="C40" s="28">
        <f>C8+C16+C24+C32</f>
        <v>48</v>
      </c>
      <c r="D40" s="29">
        <f t="shared" ref="D40:N40" si="18">D8+D16+D24+D32</f>
        <v>71</v>
      </c>
      <c r="E40" s="29">
        <f t="shared" si="18"/>
        <v>88</v>
      </c>
      <c r="F40" s="29">
        <f t="shared" si="18"/>
        <v>74</v>
      </c>
      <c r="G40" s="28">
        <f t="shared" si="18"/>
        <v>70.5</v>
      </c>
      <c r="H40" s="29">
        <f t="shared" si="18"/>
        <v>94.1666666666667</v>
      </c>
      <c r="I40" s="29">
        <f t="shared" si="18"/>
        <v>110.4666666666667</v>
      </c>
      <c r="J40" s="29">
        <f t="shared" si="18"/>
        <v>114.76666666666671</v>
      </c>
      <c r="K40" s="28">
        <f t="shared" si="18"/>
        <v>90.9</v>
      </c>
      <c r="L40" s="29">
        <f t="shared" si="18"/>
        <v>115.8666666666667</v>
      </c>
      <c r="M40" s="29">
        <f t="shared" si="18"/>
        <v>129.16666666666669</v>
      </c>
      <c r="N40" s="29">
        <f t="shared" si="18"/>
        <v>138.4666666666667</v>
      </c>
    </row>
    <row r="41" spans="1:14" x14ac:dyDescent="0.25">
      <c r="A41" s="21"/>
      <c r="B41" s="32" t="s">
        <v>37</v>
      </c>
      <c r="C41" s="26">
        <f>C40/C35</f>
        <v>7.2848687205949308E-3</v>
      </c>
      <c r="D41" s="26">
        <f t="shared" ref="D41:N41" si="19">D40/D35</f>
        <v>1.1433172302737521E-2</v>
      </c>
      <c r="E41" s="26">
        <f t="shared" si="19"/>
        <v>1.4150184917189258E-2</v>
      </c>
      <c r="F41" s="26">
        <f t="shared" si="19"/>
        <v>1.1445658898742014E-2</v>
      </c>
      <c r="G41" s="26">
        <f t="shared" si="19"/>
        <v>1.105564412848593E-2</v>
      </c>
      <c r="H41" s="26">
        <f t="shared" si="19"/>
        <v>1.4768616298279011E-2</v>
      </c>
      <c r="I41" s="26">
        <f t="shared" si="19"/>
        <v>1.6771849205184406E-2</v>
      </c>
      <c r="J41" s="26">
        <f t="shared" si="19"/>
        <v>1.776647126816382E-2</v>
      </c>
      <c r="K41" s="26">
        <f t="shared" si="19"/>
        <v>1.4110451668986508E-2</v>
      </c>
      <c r="L41" s="26">
        <f t="shared" si="19"/>
        <v>1.6487999241058735E-2</v>
      </c>
      <c r="M41" s="26">
        <f t="shared" si="19"/>
        <v>1.6332362523655591E-2</v>
      </c>
      <c r="N41" s="26">
        <f t="shared" si="19"/>
        <v>1.9406862012258944E-2</v>
      </c>
    </row>
    <row r="42" spans="1:14" x14ac:dyDescent="0.25">
      <c r="B42" s="20"/>
    </row>
  </sheetData>
  <pageMargins left="0.7" right="0.7" top="0.75" bottom="0.75" header="0.3" footer="0.3"/>
  <pageSetup paperSize="9" orientation="portrait" verticalDpi="0" r:id="rId1"/>
  <ignoredErrors>
    <ignoredError sqref="D37:N39 C37 C3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YAHIAOUI Mohamed UATSE</dc:creator>
  <cp:lastModifiedBy>YAHIAOUI Mohamed UATSE</cp:lastModifiedBy>
  <dcterms:created xsi:type="dcterms:W3CDTF">2015-06-01T13:18:38Z</dcterms:created>
  <dcterms:modified xsi:type="dcterms:W3CDTF">2015-06-01T14:09:55Z</dcterms:modified>
</cp:coreProperties>
</file>