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livier.villegente\Google Drive\TICE\@_Olivier\Projet\Stats_salles_infos\"/>
    </mc:Choice>
  </mc:AlternateContent>
  <bookViews>
    <workbookView xWindow="0" yWindow="0" windowWidth="38400" windowHeight="17700"/>
  </bookViews>
  <sheets>
    <sheet name="Feuil1" sheetId="1" r:id="rId1"/>
    <sheet name="Feuil2" sheetId="3" r:id="rId2"/>
  </sheets>
  <definedNames>
    <definedName name="odi_logs_sessions" localSheetId="0" hidden="1">Feuil1!$A$1:$M$635</definedName>
  </definedNames>
  <calcPr calcId="162913"/>
  <pivotCaches>
    <pivotCache cacheId="9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O2" i="1"/>
  <c r="Q2" i="1" s="1"/>
  <c r="O3" i="1"/>
  <c r="O4" i="1"/>
  <c r="O5" i="1"/>
  <c r="O6" i="1"/>
  <c r="Q6" i="1" s="1"/>
  <c r="O7" i="1"/>
  <c r="Q7" i="1" s="1"/>
  <c r="O8" i="1"/>
  <c r="Q8" i="1" s="1"/>
  <c r="O9" i="1"/>
  <c r="Q9" i="1" s="1"/>
  <c r="O10" i="1"/>
  <c r="Q10" i="1" s="1"/>
  <c r="O11" i="1"/>
  <c r="Q11" i="1" s="1"/>
  <c r="O12" i="1"/>
  <c r="Q12" i="1" s="1"/>
  <c r="O13" i="1"/>
  <c r="Q13" i="1" s="1"/>
  <c r="O14" i="1"/>
  <c r="Q14" i="1" s="1"/>
  <c r="O15" i="1"/>
  <c r="Q15" i="1" s="1"/>
  <c r="O16" i="1"/>
  <c r="Q16" i="1" s="1"/>
  <c r="O17" i="1"/>
  <c r="Q17" i="1" s="1"/>
  <c r="O18" i="1"/>
  <c r="Q18" i="1" s="1"/>
  <c r="O19" i="1"/>
  <c r="Q19" i="1" s="1"/>
  <c r="O20" i="1"/>
  <c r="Q20" i="1" s="1"/>
  <c r="O21" i="1"/>
  <c r="O22" i="1"/>
  <c r="Q22" i="1" s="1"/>
  <c r="O23" i="1"/>
  <c r="Q23" i="1" s="1"/>
  <c r="O24" i="1"/>
  <c r="Q24" i="1" s="1"/>
  <c r="O25" i="1"/>
  <c r="Q25" i="1" s="1"/>
  <c r="O26" i="1"/>
  <c r="Q26" i="1" s="1"/>
  <c r="O27" i="1"/>
  <c r="Q27" i="1" s="1"/>
  <c r="O28" i="1"/>
  <c r="Q28" i="1" s="1"/>
  <c r="O29" i="1"/>
  <c r="O30" i="1"/>
  <c r="Q30" i="1" s="1"/>
  <c r="O31" i="1"/>
  <c r="Q31" i="1" s="1"/>
  <c r="O32" i="1"/>
  <c r="Q32" i="1" s="1"/>
  <c r="O33" i="1"/>
  <c r="Q33" i="1" s="1"/>
  <c r="O34" i="1"/>
  <c r="Q34" i="1" s="1"/>
  <c r="O35" i="1"/>
  <c r="Q35" i="1" s="1"/>
  <c r="O36" i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O53" i="1"/>
  <c r="O54" i="1"/>
  <c r="Q54" i="1" s="1"/>
  <c r="O55" i="1"/>
  <c r="Q55" i="1" s="1"/>
  <c r="O56" i="1"/>
  <c r="O57" i="1"/>
  <c r="Q57" i="1" s="1"/>
  <c r="O58" i="1"/>
  <c r="Q58" i="1" s="1"/>
  <c r="O59" i="1"/>
  <c r="Q59" i="1" s="1"/>
  <c r="O60" i="1"/>
  <c r="O61" i="1"/>
  <c r="Q61" i="1" s="1"/>
  <c r="O62" i="1"/>
  <c r="Q62" i="1" s="1"/>
  <c r="O63" i="1"/>
  <c r="Q63" i="1" s="1"/>
  <c r="O64" i="1"/>
  <c r="O65" i="1"/>
  <c r="O66" i="1"/>
  <c r="O67" i="1"/>
  <c r="Q67" i="1" s="1"/>
  <c r="O68" i="1"/>
  <c r="O69" i="1"/>
  <c r="Q69" i="1" s="1"/>
  <c r="O70" i="1"/>
  <c r="Q70" i="1" s="1"/>
  <c r="O71" i="1"/>
  <c r="Q71" i="1" s="1"/>
  <c r="O72" i="1"/>
  <c r="Q72" i="1" s="1"/>
  <c r="O73" i="1"/>
  <c r="O74" i="1"/>
  <c r="O75" i="1"/>
  <c r="Q75" i="1" s="1"/>
  <c r="O76" i="1"/>
  <c r="O77" i="1"/>
  <c r="Q77" i="1" s="1"/>
  <c r="O78" i="1"/>
  <c r="Q78" i="1" s="1"/>
  <c r="O79" i="1"/>
  <c r="Q79" i="1" s="1"/>
  <c r="O80" i="1"/>
  <c r="Q80" i="1" s="1"/>
  <c r="O81" i="1"/>
  <c r="O82" i="1"/>
  <c r="Q82" i="1" s="1"/>
  <c r="O83" i="1"/>
  <c r="O84" i="1"/>
  <c r="O85" i="1"/>
  <c r="Q85" i="1" s="1"/>
  <c r="O86" i="1"/>
  <c r="Q86" i="1" s="1"/>
  <c r="O87" i="1"/>
  <c r="Q87" i="1" s="1"/>
  <c r="O88" i="1"/>
  <c r="O89" i="1"/>
  <c r="O90" i="1"/>
  <c r="O91" i="1"/>
  <c r="Q91" i="1" s="1"/>
  <c r="O92" i="1"/>
  <c r="O93" i="1"/>
  <c r="Q93" i="1" s="1"/>
  <c r="O94" i="1"/>
  <c r="Q94" i="1" s="1"/>
  <c r="O95" i="1"/>
  <c r="Q95" i="1" s="1"/>
  <c r="O96" i="1"/>
  <c r="Q96" i="1" s="1"/>
  <c r="O97" i="1"/>
  <c r="O98" i="1"/>
  <c r="O99" i="1"/>
  <c r="Q99" i="1" s="1"/>
  <c r="O100" i="1"/>
  <c r="Q100" i="1" s="1"/>
  <c r="O101" i="1"/>
  <c r="Q101" i="1" s="1"/>
  <c r="O102" i="1"/>
  <c r="Q102" i="1" s="1"/>
  <c r="O103" i="1"/>
  <c r="Q103" i="1" s="1"/>
  <c r="O104" i="1"/>
  <c r="Q104" i="1" s="1"/>
  <c r="O105" i="1"/>
  <c r="Q105" i="1" s="1"/>
  <c r="O106" i="1"/>
  <c r="Q106" i="1" s="1"/>
  <c r="O107" i="1"/>
  <c r="Q107" i="1" s="1"/>
  <c r="O108" i="1"/>
  <c r="Q108" i="1" s="1"/>
  <c r="O109" i="1"/>
  <c r="Q109" i="1" s="1"/>
  <c r="O110" i="1"/>
  <c r="Q110" i="1" s="1"/>
  <c r="O111" i="1"/>
  <c r="Q111" i="1" s="1"/>
  <c r="O112" i="1"/>
  <c r="Q112" i="1" s="1"/>
  <c r="O113" i="1"/>
  <c r="O114" i="1"/>
  <c r="Q114" i="1" s="1"/>
  <c r="O115" i="1"/>
  <c r="Q115" i="1" s="1"/>
  <c r="O116" i="1"/>
  <c r="Q116" i="1" s="1"/>
  <c r="O117" i="1"/>
  <c r="Q117" i="1" s="1"/>
  <c r="O118" i="1"/>
  <c r="Q118" i="1" s="1"/>
  <c r="O119" i="1"/>
  <c r="Q119" i="1" s="1"/>
  <c r="O120" i="1"/>
  <c r="Q120" i="1" s="1"/>
  <c r="O121" i="1"/>
  <c r="O122" i="1"/>
  <c r="Q122" i="1" s="1"/>
  <c r="O123" i="1"/>
  <c r="Q123" i="1" s="1"/>
  <c r="O124" i="1"/>
  <c r="Q124" i="1" s="1"/>
  <c r="O125" i="1"/>
  <c r="Q125" i="1" s="1"/>
  <c r="O126" i="1"/>
  <c r="Q126" i="1" s="1"/>
  <c r="O127" i="1"/>
  <c r="Q127" i="1" s="1"/>
  <c r="O128" i="1"/>
  <c r="O129" i="1"/>
  <c r="O130" i="1"/>
  <c r="Q130" i="1" s="1"/>
  <c r="O131" i="1"/>
  <c r="O132" i="1"/>
  <c r="Q132" i="1" s="1"/>
  <c r="O133" i="1"/>
  <c r="Q133" i="1" s="1"/>
  <c r="O134" i="1"/>
  <c r="Q134" i="1" s="1"/>
  <c r="O135" i="1"/>
  <c r="Q135" i="1" s="1"/>
  <c r="O136" i="1"/>
  <c r="Q136" i="1" s="1"/>
  <c r="O137" i="1"/>
  <c r="O138" i="1"/>
  <c r="O139" i="1"/>
  <c r="Q139" i="1" s="1"/>
  <c r="O140" i="1"/>
  <c r="Q140" i="1" s="1"/>
  <c r="O141" i="1"/>
  <c r="Q141" i="1" s="1"/>
  <c r="O142" i="1"/>
  <c r="Q142" i="1" s="1"/>
  <c r="O143" i="1"/>
  <c r="Q143" i="1" s="1"/>
  <c r="O144" i="1"/>
  <c r="Q144" i="1" s="1"/>
  <c r="O145" i="1"/>
  <c r="Q145" i="1" s="1"/>
  <c r="O146" i="1"/>
  <c r="Q146" i="1" s="1"/>
  <c r="O147" i="1"/>
  <c r="Q147" i="1" s="1"/>
  <c r="O148" i="1"/>
  <c r="Q148" i="1" s="1"/>
  <c r="O149" i="1"/>
  <c r="O150" i="1"/>
  <c r="Q150" i="1" s="1"/>
  <c r="O151" i="1"/>
  <c r="Q151" i="1" s="1"/>
  <c r="O152" i="1"/>
  <c r="Q152" i="1" s="1"/>
  <c r="O153" i="1"/>
  <c r="O154" i="1"/>
  <c r="Q154" i="1" s="1"/>
  <c r="O155" i="1"/>
  <c r="Q155" i="1" s="1"/>
  <c r="O156" i="1"/>
  <c r="O157" i="1"/>
  <c r="O158" i="1"/>
  <c r="Q158" i="1" s="1"/>
  <c r="O159" i="1"/>
  <c r="Q159" i="1" s="1"/>
  <c r="O160" i="1"/>
  <c r="Q160" i="1" s="1"/>
  <c r="O161" i="1"/>
  <c r="Q161" i="1" s="1"/>
  <c r="O162" i="1"/>
  <c r="O163" i="1"/>
  <c r="O164" i="1"/>
  <c r="O165" i="1"/>
  <c r="Q165" i="1" s="1"/>
  <c r="O166" i="1"/>
  <c r="Q166" i="1" s="1"/>
  <c r="O167" i="1"/>
  <c r="Q167" i="1" s="1"/>
  <c r="O168" i="1"/>
  <c r="Q168" i="1" s="1"/>
  <c r="O169" i="1"/>
  <c r="Q169" i="1" s="1"/>
  <c r="O170" i="1"/>
  <c r="O171" i="1"/>
  <c r="Q171" i="1" s="1"/>
  <c r="O172" i="1"/>
  <c r="O173" i="1"/>
  <c r="O174" i="1"/>
  <c r="Q174" i="1" s="1"/>
  <c r="O175" i="1"/>
  <c r="Q175" i="1" s="1"/>
  <c r="O176" i="1"/>
  <c r="Q176" i="1" s="1"/>
  <c r="O177" i="1"/>
  <c r="Q177" i="1" s="1"/>
  <c r="O178" i="1"/>
  <c r="O179" i="1"/>
  <c r="Q179" i="1" s="1"/>
  <c r="O180" i="1"/>
  <c r="O181" i="1"/>
  <c r="O182" i="1"/>
  <c r="Q182" i="1" s="1"/>
  <c r="O183" i="1"/>
  <c r="Q183" i="1" s="1"/>
  <c r="O184" i="1"/>
  <c r="Q184" i="1" s="1"/>
  <c r="O185" i="1"/>
  <c r="Q185" i="1" s="1"/>
  <c r="O186" i="1"/>
  <c r="O187" i="1"/>
  <c r="Q187" i="1" s="1"/>
  <c r="O188" i="1"/>
  <c r="O189" i="1"/>
  <c r="O190" i="1"/>
  <c r="Q190" i="1" s="1"/>
  <c r="O191" i="1"/>
  <c r="Q191" i="1" s="1"/>
  <c r="O192" i="1"/>
  <c r="Q192" i="1" s="1"/>
  <c r="O193" i="1"/>
  <c r="O194" i="1"/>
  <c r="O195" i="1"/>
  <c r="Q195" i="1" s="1"/>
  <c r="O196" i="1"/>
  <c r="O197" i="1"/>
  <c r="O198" i="1"/>
  <c r="Q198" i="1" s="1"/>
  <c r="O199" i="1"/>
  <c r="Q199" i="1" s="1"/>
  <c r="O200" i="1"/>
  <c r="Q200" i="1" s="1"/>
  <c r="O201" i="1"/>
  <c r="Q201" i="1" s="1"/>
  <c r="O202" i="1"/>
  <c r="Q202" i="1" s="1"/>
  <c r="O203" i="1"/>
  <c r="O204" i="1"/>
  <c r="O205" i="1"/>
  <c r="O206" i="1"/>
  <c r="O207" i="1"/>
  <c r="Q207" i="1" s="1"/>
  <c r="O208" i="1"/>
  <c r="Q208" i="1" s="1"/>
  <c r="O209" i="1"/>
  <c r="O210" i="1"/>
  <c r="Q210" i="1" s="1"/>
  <c r="O211" i="1"/>
  <c r="Q211" i="1" s="1"/>
  <c r="O212" i="1"/>
  <c r="Q212" i="1" s="1"/>
  <c r="O213" i="1"/>
  <c r="Q213" i="1" s="1"/>
  <c r="O214" i="1"/>
  <c r="Q214" i="1" s="1"/>
  <c r="O215" i="1"/>
  <c r="Q215" i="1" s="1"/>
  <c r="O216" i="1"/>
  <c r="Q216" i="1" s="1"/>
  <c r="O217" i="1"/>
  <c r="O218" i="1"/>
  <c r="Q218" i="1" s="1"/>
  <c r="O219" i="1"/>
  <c r="Q219" i="1" s="1"/>
  <c r="O220" i="1"/>
  <c r="Q220" i="1" s="1"/>
  <c r="O221" i="1"/>
  <c r="Q221" i="1" s="1"/>
  <c r="O222" i="1"/>
  <c r="Q222" i="1" s="1"/>
  <c r="O223" i="1"/>
  <c r="Q223" i="1" s="1"/>
  <c r="O224" i="1"/>
  <c r="Q224" i="1" s="1"/>
  <c r="O225" i="1"/>
  <c r="O226" i="1"/>
  <c r="Q226" i="1" s="1"/>
  <c r="O227" i="1"/>
  <c r="Q227" i="1" s="1"/>
  <c r="O228" i="1"/>
  <c r="Q228" i="1" s="1"/>
  <c r="O229" i="1"/>
  <c r="O230" i="1"/>
  <c r="Q230" i="1" s="1"/>
  <c r="O231" i="1"/>
  <c r="Q231" i="1" s="1"/>
  <c r="O232" i="1"/>
  <c r="Q232" i="1" s="1"/>
  <c r="O233" i="1"/>
  <c r="O234" i="1"/>
  <c r="Q234" i="1" s="1"/>
  <c r="O235" i="1"/>
  <c r="Q235" i="1" s="1"/>
  <c r="O236" i="1"/>
  <c r="Q236" i="1" s="1"/>
  <c r="O237" i="1"/>
  <c r="Q237" i="1" s="1"/>
  <c r="O238" i="1"/>
  <c r="Q238" i="1" s="1"/>
  <c r="O239" i="1"/>
  <c r="Q239" i="1" s="1"/>
  <c r="O240" i="1"/>
  <c r="O241" i="1"/>
  <c r="Q241" i="1" s="1"/>
  <c r="O242" i="1"/>
  <c r="O243" i="1"/>
  <c r="O244" i="1"/>
  <c r="Q244" i="1" s="1"/>
  <c r="O245" i="1"/>
  <c r="Q245" i="1" s="1"/>
  <c r="O246" i="1"/>
  <c r="Q246" i="1" s="1"/>
  <c r="O247" i="1"/>
  <c r="Q247" i="1" s="1"/>
  <c r="O248" i="1"/>
  <c r="Q248" i="1" s="1"/>
  <c r="O249" i="1"/>
  <c r="Q249" i="1" s="1"/>
  <c r="O250" i="1"/>
  <c r="O251" i="1"/>
  <c r="Q251" i="1" s="1"/>
  <c r="O252" i="1"/>
  <c r="Q252" i="1" s="1"/>
  <c r="O253" i="1"/>
  <c r="Q253" i="1" s="1"/>
  <c r="O254" i="1"/>
  <c r="Q254" i="1" s="1"/>
  <c r="O255" i="1"/>
  <c r="Q255" i="1" s="1"/>
  <c r="O256" i="1"/>
  <c r="Q256" i="1" s="1"/>
  <c r="O257" i="1"/>
  <c r="O258" i="1"/>
  <c r="O259" i="1"/>
  <c r="O260" i="1"/>
  <c r="O261" i="1"/>
  <c r="Q261" i="1" s="1"/>
  <c r="O262" i="1"/>
  <c r="Q262" i="1" s="1"/>
  <c r="O263" i="1"/>
  <c r="Q263" i="1" s="1"/>
  <c r="O264" i="1"/>
  <c r="Q264" i="1" s="1"/>
  <c r="O265" i="1"/>
  <c r="O266" i="1"/>
  <c r="Q266" i="1" s="1"/>
  <c r="O267" i="1"/>
  <c r="Q267" i="1" s="1"/>
  <c r="O268" i="1"/>
  <c r="O269" i="1"/>
  <c r="O270" i="1"/>
  <c r="Q270" i="1" s="1"/>
  <c r="O271" i="1"/>
  <c r="Q271" i="1" s="1"/>
  <c r="O272" i="1"/>
  <c r="Q272" i="1" s="1"/>
  <c r="O273" i="1"/>
  <c r="O274" i="1"/>
  <c r="Q274" i="1" s="1"/>
  <c r="O275" i="1"/>
  <c r="Q275" i="1" s="1"/>
  <c r="O276" i="1"/>
  <c r="O277" i="1"/>
  <c r="O278" i="1"/>
  <c r="Q278" i="1" s="1"/>
  <c r="O279" i="1"/>
  <c r="Q279" i="1" s="1"/>
  <c r="O280" i="1"/>
  <c r="O281" i="1"/>
  <c r="O282" i="1"/>
  <c r="O283" i="1"/>
  <c r="O284" i="1"/>
  <c r="O285" i="1"/>
  <c r="Q285" i="1" s="1"/>
  <c r="O286" i="1"/>
  <c r="Q286" i="1" s="1"/>
  <c r="O287" i="1"/>
  <c r="Q287" i="1" s="1"/>
  <c r="O288" i="1"/>
  <c r="Q288" i="1" s="1"/>
  <c r="O289" i="1"/>
  <c r="Q289" i="1" s="1"/>
  <c r="O290" i="1"/>
  <c r="O291" i="1"/>
  <c r="Q291" i="1" s="1"/>
  <c r="O292" i="1"/>
  <c r="O293" i="1"/>
  <c r="Q293" i="1" s="1"/>
  <c r="O294" i="1"/>
  <c r="Q294" i="1" s="1"/>
  <c r="O295" i="1"/>
  <c r="Q295" i="1" s="1"/>
  <c r="O296" i="1"/>
  <c r="O297" i="1"/>
  <c r="Q297" i="1" s="1"/>
  <c r="O298" i="1"/>
  <c r="O299" i="1"/>
  <c r="Q299" i="1" s="1"/>
  <c r="O300" i="1"/>
  <c r="O301" i="1"/>
  <c r="Q301" i="1" s="1"/>
  <c r="O302" i="1"/>
  <c r="Q302" i="1" s="1"/>
  <c r="O303" i="1"/>
  <c r="Q303" i="1" s="1"/>
  <c r="O304" i="1"/>
  <c r="Q304" i="1" s="1"/>
  <c r="O305" i="1"/>
  <c r="O306" i="1"/>
  <c r="Q306" i="1" s="1"/>
  <c r="O307" i="1"/>
  <c r="Q307" i="1" s="1"/>
  <c r="O308" i="1"/>
  <c r="O309" i="1"/>
  <c r="O310" i="1"/>
  <c r="Q310" i="1" s="1"/>
  <c r="O311" i="1"/>
  <c r="Q311" i="1" s="1"/>
  <c r="O312" i="1"/>
  <c r="O313" i="1"/>
  <c r="O314" i="1"/>
  <c r="Q314" i="1" s="1"/>
  <c r="O315" i="1"/>
  <c r="Q315" i="1" s="1"/>
  <c r="O316" i="1"/>
  <c r="O317" i="1"/>
  <c r="O318" i="1"/>
  <c r="Q318" i="1" s="1"/>
  <c r="O319" i="1"/>
  <c r="Q319" i="1" s="1"/>
  <c r="O320" i="1"/>
  <c r="Q320" i="1" s="1"/>
  <c r="O321" i="1"/>
  <c r="O322" i="1"/>
  <c r="Q322" i="1" s="1"/>
  <c r="O323" i="1"/>
  <c r="Q323" i="1" s="1"/>
  <c r="O324" i="1"/>
  <c r="O325" i="1"/>
  <c r="O326" i="1"/>
  <c r="Q326" i="1" s="1"/>
  <c r="O327" i="1"/>
  <c r="Q327" i="1" s="1"/>
  <c r="O328" i="1"/>
  <c r="O329" i="1"/>
  <c r="O330" i="1"/>
  <c r="Q330" i="1" s="1"/>
  <c r="O331" i="1"/>
  <c r="Q331" i="1" s="1"/>
  <c r="O332" i="1"/>
  <c r="O333" i="1"/>
  <c r="O334" i="1"/>
  <c r="Q334" i="1" s="1"/>
  <c r="O335" i="1"/>
  <c r="Q335" i="1" s="1"/>
  <c r="O336" i="1"/>
  <c r="Q336" i="1" s="1"/>
  <c r="O337" i="1"/>
  <c r="O338" i="1"/>
  <c r="O339" i="1"/>
  <c r="Q339" i="1" s="1"/>
  <c r="O340" i="1"/>
  <c r="Q340" i="1" s="1"/>
  <c r="O341" i="1"/>
  <c r="O342" i="1"/>
  <c r="Q342" i="1" s="1"/>
  <c r="O343" i="1"/>
  <c r="Q343" i="1" s="1"/>
  <c r="O344" i="1"/>
  <c r="Q344" i="1" s="1"/>
  <c r="O345" i="1"/>
  <c r="O346" i="1"/>
  <c r="O347" i="1"/>
  <c r="Q347" i="1" s="1"/>
  <c r="O348" i="1"/>
  <c r="O349" i="1"/>
  <c r="O350" i="1"/>
  <c r="Q350" i="1" s="1"/>
  <c r="O351" i="1"/>
  <c r="Q351" i="1" s="1"/>
  <c r="O352" i="1"/>
  <c r="Q352" i="1" s="1"/>
  <c r="O353" i="1"/>
  <c r="O354" i="1"/>
  <c r="O355" i="1"/>
  <c r="Q355" i="1" s="1"/>
  <c r="O356" i="1"/>
  <c r="Q356" i="1" s="1"/>
  <c r="O357" i="1"/>
  <c r="O358" i="1"/>
  <c r="Q358" i="1" s="1"/>
  <c r="O359" i="1"/>
  <c r="Q359" i="1" s="1"/>
  <c r="O360" i="1"/>
  <c r="Q360" i="1" s="1"/>
  <c r="O361" i="1"/>
  <c r="O362" i="1"/>
  <c r="O363" i="1"/>
  <c r="Q363" i="1" s="1"/>
  <c r="O364" i="1"/>
  <c r="O365" i="1"/>
  <c r="O366" i="1"/>
  <c r="Q366" i="1" s="1"/>
  <c r="O367" i="1"/>
  <c r="Q367" i="1" s="1"/>
  <c r="O368" i="1"/>
  <c r="Q368" i="1" s="1"/>
  <c r="O369" i="1"/>
  <c r="O370" i="1"/>
  <c r="O371" i="1"/>
  <c r="Q371" i="1" s="1"/>
  <c r="O372" i="1"/>
  <c r="O373" i="1"/>
  <c r="O374" i="1"/>
  <c r="Q374" i="1" s="1"/>
  <c r="O375" i="1"/>
  <c r="Q375" i="1" s="1"/>
  <c r="O376" i="1"/>
  <c r="Q376" i="1" s="1"/>
  <c r="O377" i="1"/>
  <c r="O378" i="1"/>
  <c r="O379" i="1"/>
  <c r="Q379" i="1" s="1"/>
  <c r="O380" i="1"/>
  <c r="O381" i="1"/>
  <c r="O382" i="1"/>
  <c r="Q382" i="1" s="1"/>
  <c r="O383" i="1"/>
  <c r="Q383" i="1" s="1"/>
  <c r="O384" i="1"/>
  <c r="Q384" i="1" s="1"/>
  <c r="O385" i="1"/>
  <c r="O386" i="1"/>
  <c r="O387" i="1"/>
  <c r="Q387" i="1" s="1"/>
  <c r="O388" i="1"/>
  <c r="O389" i="1"/>
  <c r="O390" i="1"/>
  <c r="Q390" i="1" s="1"/>
  <c r="O391" i="1"/>
  <c r="Q391" i="1" s="1"/>
  <c r="O392" i="1"/>
  <c r="Q392" i="1" s="1"/>
  <c r="O393" i="1"/>
  <c r="O394" i="1"/>
  <c r="O395" i="1"/>
  <c r="Q395" i="1" s="1"/>
  <c r="O396" i="1"/>
  <c r="O397" i="1"/>
  <c r="O398" i="1"/>
  <c r="Q398" i="1" s="1"/>
  <c r="O399" i="1"/>
  <c r="Q399" i="1" s="1"/>
  <c r="O400" i="1"/>
  <c r="Q400" i="1" s="1"/>
  <c r="O401" i="1"/>
  <c r="O402" i="1"/>
  <c r="O403" i="1"/>
  <c r="O404" i="1"/>
  <c r="Q404" i="1" s="1"/>
  <c r="O405" i="1"/>
  <c r="O406" i="1"/>
  <c r="Q406" i="1" s="1"/>
  <c r="O407" i="1"/>
  <c r="Q407" i="1" s="1"/>
  <c r="O408" i="1"/>
  <c r="Q408" i="1" s="1"/>
  <c r="O409" i="1"/>
  <c r="Q409" i="1" s="1"/>
  <c r="O410" i="1"/>
  <c r="O411" i="1"/>
  <c r="Q411" i="1" s="1"/>
  <c r="O412" i="1"/>
  <c r="Q412" i="1" s="1"/>
  <c r="O413" i="1"/>
  <c r="Q413" i="1" s="1"/>
  <c r="O414" i="1"/>
  <c r="Q414" i="1" s="1"/>
  <c r="O415" i="1"/>
  <c r="Q415" i="1" s="1"/>
  <c r="O416" i="1"/>
  <c r="Q416" i="1" s="1"/>
  <c r="O417" i="1"/>
  <c r="Q417" i="1" s="1"/>
  <c r="O418" i="1"/>
  <c r="O419" i="1"/>
  <c r="Q419" i="1" s="1"/>
  <c r="O420" i="1"/>
  <c r="Q420" i="1" s="1"/>
  <c r="O421" i="1"/>
  <c r="Q421" i="1" s="1"/>
  <c r="O422" i="1"/>
  <c r="Q422" i="1" s="1"/>
  <c r="O423" i="1"/>
  <c r="Q423" i="1" s="1"/>
  <c r="O424" i="1"/>
  <c r="Q424" i="1" s="1"/>
  <c r="O425" i="1"/>
  <c r="O426" i="1"/>
  <c r="O427" i="1"/>
  <c r="Q427" i="1" s="1"/>
  <c r="O428" i="1"/>
  <c r="Q428" i="1" s="1"/>
  <c r="O429" i="1"/>
  <c r="Q429" i="1" s="1"/>
  <c r="O430" i="1"/>
  <c r="Q430" i="1" s="1"/>
  <c r="O431" i="1"/>
  <c r="Q431" i="1" s="1"/>
  <c r="O432" i="1"/>
  <c r="Q432" i="1" s="1"/>
  <c r="O433" i="1"/>
  <c r="O434" i="1"/>
  <c r="Q434" i="1" s="1"/>
  <c r="O435" i="1"/>
  <c r="Q435" i="1" s="1"/>
  <c r="O436" i="1"/>
  <c r="O437" i="1"/>
  <c r="O438" i="1"/>
  <c r="Q438" i="1" s="1"/>
  <c r="O439" i="1"/>
  <c r="Q439" i="1" s="1"/>
  <c r="O440" i="1"/>
  <c r="Q440" i="1" s="1"/>
  <c r="O441" i="1"/>
  <c r="O442" i="1"/>
  <c r="Q442" i="1" s="1"/>
  <c r="O443" i="1"/>
  <c r="Q443" i="1" s="1"/>
  <c r="O444" i="1"/>
  <c r="O445" i="1"/>
  <c r="O446" i="1"/>
  <c r="Q446" i="1" s="1"/>
  <c r="O447" i="1"/>
  <c r="Q447" i="1" s="1"/>
  <c r="O448" i="1"/>
  <c r="Q448" i="1" s="1"/>
  <c r="O449" i="1"/>
  <c r="O450" i="1"/>
  <c r="Q450" i="1" s="1"/>
  <c r="O451" i="1"/>
  <c r="Q451" i="1" s="1"/>
  <c r="O452" i="1"/>
  <c r="O453" i="1"/>
  <c r="O454" i="1"/>
  <c r="Q454" i="1" s="1"/>
  <c r="O455" i="1"/>
  <c r="Q455" i="1" s="1"/>
  <c r="O456" i="1"/>
  <c r="Q456" i="1" s="1"/>
  <c r="O457" i="1"/>
  <c r="Q457" i="1" s="1"/>
  <c r="O458" i="1"/>
  <c r="Q458" i="1" s="1"/>
  <c r="O459" i="1"/>
  <c r="Q459" i="1" s="1"/>
  <c r="O460" i="1"/>
  <c r="O461" i="1"/>
  <c r="O462" i="1"/>
  <c r="Q462" i="1" s="1"/>
  <c r="O463" i="1"/>
  <c r="Q463" i="1" s="1"/>
  <c r="O464" i="1"/>
  <c r="Q464" i="1" s="1"/>
  <c r="O465" i="1"/>
  <c r="Q465" i="1" s="1"/>
  <c r="O466" i="1"/>
  <c r="O467" i="1"/>
  <c r="Q467" i="1" s="1"/>
  <c r="O468" i="1"/>
  <c r="Q468" i="1" s="1"/>
  <c r="O469" i="1"/>
  <c r="O470" i="1"/>
  <c r="Q470" i="1" s="1"/>
  <c r="O471" i="1"/>
  <c r="Q471" i="1" s="1"/>
  <c r="O472" i="1"/>
  <c r="Q472" i="1" s="1"/>
  <c r="O473" i="1"/>
  <c r="O474" i="1"/>
  <c r="O475" i="1"/>
  <c r="Q475" i="1" s="1"/>
  <c r="O476" i="1"/>
  <c r="O477" i="1"/>
  <c r="O478" i="1"/>
  <c r="Q478" i="1" s="1"/>
  <c r="O479" i="1"/>
  <c r="Q479" i="1" s="1"/>
  <c r="O480" i="1"/>
  <c r="Q480" i="1" s="1"/>
  <c r="O481" i="1"/>
  <c r="Q481" i="1" s="1"/>
  <c r="O482" i="1"/>
  <c r="Q482" i="1" s="1"/>
  <c r="O483" i="1"/>
  <c r="Q483" i="1" s="1"/>
  <c r="O484" i="1"/>
  <c r="O485" i="1"/>
  <c r="O486" i="1"/>
  <c r="Q486" i="1" s="1"/>
  <c r="O487" i="1"/>
  <c r="Q487" i="1" s="1"/>
  <c r="O488" i="1"/>
  <c r="Q488" i="1" s="1"/>
  <c r="O489" i="1"/>
  <c r="Q489" i="1" s="1"/>
  <c r="O490" i="1"/>
  <c r="Q490" i="1" s="1"/>
  <c r="O491" i="1"/>
  <c r="Q491" i="1" s="1"/>
  <c r="O492" i="1"/>
  <c r="O493" i="1"/>
  <c r="O494" i="1"/>
  <c r="Q494" i="1" s="1"/>
  <c r="O495" i="1"/>
  <c r="Q495" i="1" s="1"/>
  <c r="O496" i="1"/>
  <c r="Q496" i="1" s="1"/>
  <c r="O497" i="1"/>
  <c r="Q497" i="1" s="1"/>
  <c r="O498" i="1"/>
  <c r="Q498" i="1" s="1"/>
  <c r="O499" i="1"/>
  <c r="Q499" i="1" s="1"/>
  <c r="O500" i="1"/>
  <c r="O501" i="1"/>
  <c r="Q501" i="1" s="1"/>
  <c r="O502" i="1"/>
  <c r="Q502" i="1" s="1"/>
  <c r="O503" i="1"/>
  <c r="Q503" i="1" s="1"/>
  <c r="O504" i="1"/>
  <c r="Q504" i="1" s="1"/>
  <c r="O505" i="1"/>
  <c r="O506" i="1"/>
  <c r="Q506" i="1" s="1"/>
  <c r="O507" i="1"/>
  <c r="Q507" i="1" s="1"/>
  <c r="O508" i="1"/>
  <c r="Q508" i="1" s="1"/>
  <c r="O509" i="1"/>
  <c r="O510" i="1"/>
  <c r="Q510" i="1" s="1"/>
  <c r="O511" i="1"/>
  <c r="Q511" i="1" s="1"/>
  <c r="O512" i="1"/>
  <c r="Q512" i="1" s="1"/>
  <c r="O513" i="1"/>
  <c r="Q513" i="1" s="1"/>
  <c r="O514" i="1"/>
  <c r="Q514" i="1" s="1"/>
  <c r="O515" i="1"/>
  <c r="O516" i="1"/>
  <c r="O517" i="1"/>
  <c r="O518" i="1"/>
  <c r="Q518" i="1" s="1"/>
  <c r="O519" i="1"/>
  <c r="Q519" i="1" s="1"/>
  <c r="O520" i="1"/>
  <c r="Q520" i="1" s="1"/>
  <c r="O521" i="1"/>
  <c r="Q521" i="1" s="1"/>
  <c r="O522" i="1"/>
  <c r="Q522" i="1" s="1"/>
  <c r="O523" i="1"/>
  <c r="Q523" i="1" s="1"/>
  <c r="O524" i="1"/>
  <c r="O525" i="1"/>
  <c r="O526" i="1"/>
  <c r="Q526" i="1" s="1"/>
  <c r="O527" i="1"/>
  <c r="Q527" i="1" s="1"/>
  <c r="O528" i="1"/>
  <c r="Q528" i="1" s="1"/>
  <c r="O529" i="1"/>
  <c r="Q529" i="1" s="1"/>
  <c r="O530" i="1"/>
  <c r="Q530" i="1" s="1"/>
  <c r="O531" i="1"/>
  <c r="O532" i="1"/>
  <c r="O533" i="1"/>
  <c r="O534" i="1"/>
  <c r="Q534" i="1" s="1"/>
  <c r="O535" i="1"/>
  <c r="Q535" i="1" s="1"/>
  <c r="O536" i="1"/>
  <c r="Q536" i="1" s="1"/>
  <c r="O537" i="1"/>
  <c r="Q537" i="1" s="1"/>
  <c r="O538" i="1"/>
  <c r="Q538" i="1" s="1"/>
  <c r="O539" i="1"/>
  <c r="O540" i="1"/>
  <c r="O541" i="1"/>
  <c r="O542" i="1"/>
  <c r="Q542" i="1" s="1"/>
  <c r="O543" i="1"/>
  <c r="Q543" i="1" s="1"/>
  <c r="O544" i="1"/>
  <c r="Q544" i="1" s="1"/>
  <c r="O545" i="1"/>
  <c r="Q545" i="1" s="1"/>
  <c r="O546" i="1"/>
  <c r="Q546" i="1" s="1"/>
  <c r="O547" i="1"/>
  <c r="Q547" i="1" s="1"/>
  <c r="O548" i="1"/>
  <c r="O549" i="1"/>
  <c r="O550" i="1"/>
  <c r="Q550" i="1" s="1"/>
  <c r="O551" i="1"/>
  <c r="Q551" i="1" s="1"/>
  <c r="O552" i="1"/>
  <c r="Q552" i="1" s="1"/>
  <c r="O553" i="1"/>
  <c r="Q553" i="1" s="1"/>
  <c r="O554" i="1"/>
  <c r="Q554" i="1" s="1"/>
  <c r="O555" i="1"/>
  <c r="Q555" i="1" s="1"/>
  <c r="O556" i="1"/>
  <c r="O557" i="1"/>
  <c r="Q557" i="1" s="1"/>
  <c r="O558" i="1"/>
  <c r="Q558" i="1" s="1"/>
  <c r="O559" i="1"/>
  <c r="Q559" i="1" s="1"/>
  <c r="O560" i="1"/>
  <c r="Q560" i="1" s="1"/>
  <c r="O561" i="1"/>
  <c r="O562" i="1"/>
  <c r="O563" i="1"/>
  <c r="Q563" i="1" s="1"/>
  <c r="O564" i="1"/>
  <c r="Q564" i="1" s="1"/>
  <c r="O565" i="1"/>
  <c r="Q565" i="1" s="1"/>
  <c r="O566" i="1"/>
  <c r="Q566" i="1" s="1"/>
  <c r="O567" i="1"/>
  <c r="Q567" i="1" s="1"/>
  <c r="O568" i="1"/>
  <c r="Q568" i="1" s="1"/>
  <c r="O569" i="1"/>
  <c r="Q569" i="1" s="1"/>
  <c r="O570" i="1"/>
  <c r="O571" i="1"/>
  <c r="Q571" i="1" s="1"/>
  <c r="O572" i="1"/>
  <c r="Q572" i="1" s="1"/>
  <c r="O573" i="1"/>
  <c r="Q573" i="1" s="1"/>
  <c r="O574" i="1"/>
  <c r="Q574" i="1" s="1"/>
  <c r="O575" i="1"/>
  <c r="Q575" i="1" s="1"/>
  <c r="O576" i="1"/>
  <c r="O577" i="1"/>
  <c r="Q577" i="1" s="1"/>
  <c r="O578" i="1"/>
  <c r="Q578" i="1" s="1"/>
  <c r="O579" i="1"/>
  <c r="Q579" i="1" s="1"/>
  <c r="O580" i="1"/>
  <c r="O581" i="1"/>
  <c r="Q581" i="1" s="1"/>
  <c r="O582" i="1"/>
  <c r="Q582" i="1" s="1"/>
  <c r="O583" i="1"/>
  <c r="Q583" i="1" s="1"/>
  <c r="O584" i="1"/>
  <c r="O585" i="1"/>
  <c r="Q585" i="1" s="1"/>
  <c r="O586" i="1"/>
  <c r="Q586" i="1" s="1"/>
  <c r="O587" i="1"/>
  <c r="Q587" i="1" s="1"/>
  <c r="O588" i="1"/>
  <c r="O589" i="1"/>
  <c r="Q589" i="1" s="1"/>
  <c r="O590" i="1"/>
  <c r="Q590" i="1" s="1"/>
  <c r="O591" i="1"/>
  <c r="Q591" i="1" s="1"/>
  <c r="O592" i="1"/>
  <c r="Q592" i="1" s="1"/>
  <c r="O593" i="1"/>
  <c r="Q593" i="1" s="1"/>
  <c r="O594" i="1"/>
  <c r="Q594" i="1" s="1"/>
  <c r="O595" i="1"/>
  <c r="Q595" i="1" s="1"/>
  <c r="O596" i="1"/>
  <c r="O597" i="1"/>
  <c r="Q597" i="1" s="1"/>
  <c r="O598" i="1"/>
  <c r="Q598" i="1" s="1"/>
  <c r="O599" i="1"/>
  <c r="Q599" i="1" s="1"/>
  <c r="O600" i="1"/>
  <c r="Q600" i="1" s="1"/>
  <c r="O601" i="1"/>
  <c r="O602" i="1"/>
  <c r="O603" i="1"/>
  <c r="Q603" i="1" s="1"/>
  <c r="O604" i="1"/>
  <c r="Q604" i="1" s="1"/>
  <c r="O605" i="1"/>
  <c r="Q605" i="1" s="1"/>
  <c r="O606" i="1"/>
  <c r="Q606" i="1" s="1"/>
  <c r="O607" i="1"/>
  <c r="Q607" i="1" s="1"/>
  <c r="O608" i="1"/>
  <c r="Q608" i="1" s="1"/>
  <c r="O609" i="1"/>
  <c r="Q609" i="1" s="1"/>
  <c r="O610" i="1"/>
  <c r="O611" i="1"/>
  <c r="Q611" i="1" s="1"/>
  <c r="O612" i="1"/>
  <c r="O613" i="1"/>
  <c r="Q613" i="1" s="1"/>
  <c r="O614" i="1"/>
  <c r="Q614" i="1" s="1"/>
  <c r="O615" i="1"/>
  <c r="Q615" i="1" s="1"/>
  <c r="O616" i="1"/>
  <c r="Q616" i="1" s="1"/>
  <c r="O617" i="1"/>
  <c r="O618" i="1"/>
  <c r="Q618" i="1" s="1"/>
  <c r="O619" i="1"/>
  <c r="Q619" i="1" s="1"/>
  <c r="O620" i="1"/>
  <c r="Q620" i="1" s="1"/>
  <c r="O621" i="1"/>
  <c r="Q621" i="1" s="1"/>
  <c r="O622" i="1"/>
  <c r="Q622" i="1" s="1"/>
  <c r="O623" i="1"/>
  <c r="Q623" i="1" s="1"/>
  <c r="O624" i="1"/>
  <c r="Q624" i="1" s="1"/>
  <c r="O625" i="1"/>
  <c r="O626" i="1"/>
  <c r="Q626" i="1" s="1"/>
  <c r="O627" i="1"/>
  <c r="Q627" i="1" s="1"/>
  <c r="O628" i="1"/>
  <c r="Q628" i="1" s="1"/>
  <c r="O629" i="1"/>
  <c r="Q629" i="1" s="1"/>
  <c r="O630" i="1"/>
  <c r="Q630" i="1" s="1"/>
  <c r="O631" i="1"/>
  <c r="Q631" i="1" s="1"/>
  <c r="O632" i="1"/>
  <c r="Q632" i="1" s="1"/>
  <c r="O633" i="1"/>
  <c r="Q633" i="1" s="1"/>
  <c r="O634" i="1"/>
  <c r="Q634" i="1" s="1"/>
  <c r="O635" i="1"/>
  <c r="Q635" i="1" s="1"/>
  <c r="P2" i="1"/>
  <c r="R2" i="1" s="1"/>
  <c r="P3" i="1"/>
  <c r="R3" i="1" s="1"/>
  <c r="P4" i="1"/>
  <c r="R4" i="1" s="1"/>
  <c r="P5" i="1"/>
  <c r="R5" i="1" s="1"/>
  <c r="P6" i="1"/>
  <c r="R6" i="1" s="1"/>
  <c r="P7" i="1"/>
  <c r="P8" i="1"/>
  <c r="P9" i="1"/>
  <c r="R9" i="1" s="1"/>
  <c r="P10" i="1"/>
  <c r="R10" i="1" s="1"/>
  <c r="P11" i="1"/>
  <c r="R11" i="1" s="1"/>
  <c r="P12" i="1"/>
  <c r="R12" i="1" s="1"/>
  <c r="P13" i="1"/>
  <c r="R13" i="1" s="1"/>
  <c r="P14" i="1"/>
  <c r="R14" i="1" s="1"/>
  <c r="P15" i="1"/>
  <c r="R15" i="1" s="1"/>
  <c r="P16" i="1"/>
  <c r="P17" i="1"/>
  <c r="R17" i="1" s="1"/>
  <c r="P18" i="1"/>
  <c r="R18" i="1" s="1"/>
  <c r="P19" i="1"/>
  <c r="R19" i="1" s="1"/>
  <c r="P20" i="1"/>
  <c r="R20" i="1" s="1"/>
  <c r="P21" i="1"/>
  <c r="R21" i="1" s="1"/>
  <c r="P22" i="1"/>
  <c r="P23" i="1"/>
  <c r="R23" i="1" s="1"/>
  <c r="P24" i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P56" i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P75" i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P84" i="1"/>
  <c r="R84" i="1" s="1"/>
  <c r="P85" i="1"/>
  <c r="R85" i="1" s="1"/>
  <c r="P86" i="1"/>
  <c r="R86" i="1" s="1"/>
  <c r="P87" i="1"/>
  <c r="R87" i="1" s="1"/>
  <c r="P88" i="1"/>
  <c r="P89" i="1"/>
  <c r="R89" i="1" s="1"/>
  <c r="P90" i="1"/>
  <c r="P91" i="1"/>
  <c r="R91" i="1" s="1"/>
  <c r="P92" i="1"/>
  <c r="R92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P99" i="1"/>
  <c r="R99" i="1" s="1"/>
  <c r="P100" i="1"/>
  <c r="R100" i="1" s="1"/>
  <c r="P101" i="1"/>
  <c r="R101" i="1" s="1"/>
  <c r="P102" i="1"/>
  <c r="R102" i="1" s="1"/>
  <c r="P103" i="1"/>
  <c r="P104" i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P121" i="1"/>
  <c r="R121" i="1" s="1"/>
  <c r="P122" i="1"/>
  <c r="R122" i="1" s="1"/>
  <c r="P123" i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P139" i="1"/>
  <c r="P140" i="1"/>
  <c r="R140" i="1" s="1"/>
  <c r="P141" i="1"/>
  <c r="R141" i="1" s="1"/>
  <c r="P142" i="1"/>
  <c r="R142" i="1" s="1"/>
  <c r="P143" i="1"/>
  <c r="R143" i="1" s="1"/>
  <c r="P144" i="1"/>
  <c r="R144" i="1" s="1"/>
  <c r="P145" i="1"/>
  <c r="R145" i="1" s="1"/>
  <c r="P146" i="1"/>
  <c r="P147" i="1"/>
  <c r="R147" i="1" s="1"/>
  <c r="P148" i="1"/>
  <c r="R148" i="1" s="1"/>
  <c r="P149" i="1"/>
  <c r="R149" i="1" s="1"/>
  <c r="P150" i="1"/>
  <c r="R150" i="1" s="1"/>
  <c r="P151" i="1"/>
  <c r="R151" i="1" s="1"/>
  <c r="P152" i="1"/>
  <c r="P153" i="1"/>
  <c r="R153" i="1" s="1"/>
  <c r="P154" i="1"/>
  <c r="P155" i="1"/>
  <c r="R155" i="1" s="1"/>
  <c r="P156" i="1"/>
  <c r="R156" i="1" s="1"/>
  <c r="P157" i="1"/>
  <c r="R157" i="1" s="1"/>
  <c r="P158" i="1"/>
  <c r="R158" i="1" s="1"/>
  <c r="P159" i="1"/>
  <c r="R159" i="1" s="1"/>
  <c r="P160" i="1"/>
  <c r="P161" i="1"/>
  <c r="R161" i="1" s="1"/>
  <c r="P162" i="1"/>
  <c r="R162" i="1" s="1"/>
  <c r="P163" i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P171" i="1"/>
  <c r="R171" i="1" s="1"/>
  <c r="P172" i="1"/>
  <c r="R172" i="1" s="1"/>
  <c r="P173" i="1"/>
  <c r="R173" i="1" s="1"/>
  <c r="P174" i="1"/>
  <c r="R174" i="1" s="1"/>
  <c r="P175" i="1"/>
  <c r="P176" i="1"/>
  <c r="R176" i="1" s="1"/>
  <c r="P177" i="1"/>
  <c r="R177" i="1" s="1"/>
  <c r="P178" i="1"/>
  <c r="P179" i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P195" i="1"/>
  <c r="R195" i="1" s="1"/>
  <c r="P196" i="1"/>
  <c r="R196" i="1" s="1"/>
  <c r="P197" i="1"/>
  <c r="R197" i="1" s="1"/>
  <c r="P198" i="1"/>
  <c r="R198" i="1" s="1"/>
  <c r="P199" i="1"/>
  <c r="R199" i="1" s="1"/>
  <c r="P200" i="1"/>
  <c r="R200" i="1" s="1"/>
  <c r="P201" i="1"/>
  <c r="R201" i="1" s="1"/>
  <c r="P202" i="1"/>
  <c r="P203" i="1"/>
  <c r="R203" i="1" s="1"/>
  <c r="P204" i="1"/>
  <c r="R204" i="1" s="1"/>
  <c r="P205" i="1"/>
  <c r="R205" i="1" s="1"/>
  <c r="P206" i="1"/>
  <c r="R206" i="1" s="1"/>
  <c r="P207" i="1"/>
  <c r="R207" i="1" s="1"/>
  <c r="P208" i="1"/>
  <c r="P209" i="1"/>
  <c r="R209" i="1" s="1"/>
  <c r="P210" i="1"/>
  <c r="R210" i="1" s="1"/>
  <c r="P211" i="1"/>
  <c r="R211" i="1" s="1"/>
  <c r="P212" i="1"/>
  <c r="R212" i="1" s="1"/>
  <c r="P213" i="1"/>
  <c r="R213" i="1" s="1"/>
  <c r="P214" i="1"/>
  <c r="R214" i="1" s="1"/>
  <c r="P215" i="1"/>
  <c r="R215" i="1" s="1"/>
  <c r="P216" i="1"/>
  <c r="R216" i="1" s="1"/>
  <c r="P217" i="1"/>
  <c r="R217" i="1" s="1"/>
  <c r="P218" i="1"/>
  <c r="R218" i="1" s="1"/>
  <c r="P219" i="1"/>
  <c r="R219" i="1" s="1"/>
  <c r="P220" i="1"/>
  <c r="R220" i="1" s="1"/>
  <c r="P221" i="1"/>
  <c r="R221" i="1" s="1"/>
  <c r="P222" i="1"/>
  <c r="R222" i="1" s="1"/>
  <c r="P223" i="1"/>
  <c r="R223" i="1" s="1"/>
  <c r="P224" i="1"/>
  <c r="P225" i="1"/>
  <c r="R225" i="1" s="1"/>
  <c r="P226" i="1"/>
  <c r="R226" i="1" s="1"/>
  <c r="P227" i="1"/>
  <c r="R227" i="1" s="1"/>
  <c r="P228" i="1"/>
  <c r="R228" i="1" s="1"/>
  <c r="P229" i="1"/>
  <c r="R229" i="1" s="1"/>
  <c r="P230" i="1"/>
  <c r="R230" i="1" s="1"/>
  <c r="P231" i="1"/>
  <c r="R231" i="1" s="1"/>
  <c r="P232" i="1"/>
  <c r="R232" i="1" s="1"/>
  <c r="P233" i="1"/>
  <c r="P234" i="1"/>
  <c r="R234" i="1" s="1"/>
  <c r="P235" i="1"/>
  <c r="R235" i="1" s="1"/>
  <c r="P236" i="1"/>
  <c r="R236" i="1" s="1"/>
  <c r="P237" i="1"/>
  <c r="R237" i="1" s="1"/>
  <c r="P238" i="1"/>
  <c r="R238" i="1" s="1"/>
  <c r="P239" i="1"/>
  <c r="R239" i="1" s="1"/>
  <c r="P240" i="1"/>
  <c r="R240" i="1" s="1"/>
  <c r="P241" i="1"/>
  <c r="R241" i="1" s="1"/>
  <c r="P242" i="1"/>
  <c r="P243" i="1"/>
  <c r="P244" i="1"/>
  <c r="R244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P251" i="1"/>
  <c r="R251" i="1" s="1"/>
  <c r="P252" i="1"/>
  <c r="R252" i="1" s="1"/>
  <c r="P253" i="1"/>
  <c r="R253" i="1" s="1"/>
  <c r="P254" i="1"/>
  <c r="R254" i="1" s="1"/>
  <c r="P255" i="1"/>
  <c r="R255" i="1" s="1"/>
  <c r="P256" i="1"/>
  <c r="R256" i="1" s="1"/>
  <c r="P257" i="1"/>
  <c r="R257" i="1" s="1"/>
  <c r="P258" i="1"/>
  <c r="P259" i="1"/>
  <c r="R259" i="1" s="1"/>
  <c r="P260" i="1"/>
  <c r="R260" i="1" s="1"/>
  <c r="P261" i="1"/>
  <c r="R261" i="1" s="1"/>
  <c r="P262" i="1"/>
  <c r="R262" i="1" s="1"/>
  <c r="P263" i="1"/>
  <c r="R263" i="1" s="1"/>
  <c r="P264" i="1"/>
  <c r="R264" i="1" s="1"/>
  <c r="P265" i="1"/>
  <c r="R265" i="1" s="1"/>
  <c r="P266" i="1"/>
  <c r="P267" i="1"/>
  <c r="R267" i="1" s="1"/>
  <c r="P268" i="1"/>
  <c r="R268" i="1" s="1"/>
  <c r="P269" i="1"/>
  <c r="R269" i="1" s="1"/>
  <c r="P270" i="1"/>
  <c r="R270" i="1" s="1"/>
  <c r="P271" i="1"/>
  <c r="R271" i="1" s="1"/>
  <c r="P272" i="1"/>
  <c r="R272" i="1" s="1"/>
  <c r="P273" i="1"/>
  <c r="R273" i="1" s="1"/>
  <c r="P274" i="1"/>
  <c r="P275" i="1"/>
  <c r="R275" i="1" s="1"/>
  <c r="P276" i="1"/>
  <c r="R276" i="1" s="1"/>
  <c r="P277" i="1"/>
  <c r="R277" i="1" s="1"/>
  <c r="P278" i="1"/>
  <c r="R278" i="1" s="1"/>
  <c r="P279" i="1"/>
  <c r="R279" i="1" s="1"/>
  <c r="P280" i="1"/>
  <c r="P281" i="1"/>
  <c r="R281" i="1" s="1"/>
  <c r="P282" i="1"/>
  <c r="R282" i="1" s="1"/>
  <c r="P283" i="1"/>
  <c r="P284" i="1"/>
  <c r="R284" i="1" s="1"/>
  <c r="P285" i="1"/>
  <c r="R285" i="1" s="1"/>
  <c r="P286" i="1"/>
  <c r="R286" i="1" s="1"/>
  <c r="P287" i="1"/>
  <c r="R287" i="1" s="1"/>
  <c r="P288" i="1"/>
  <c r="R288" i="1" s="1"/>
  <c r="P289" i="1"/>
  <c r="R289" i="1" s="1"/>
  <c r="P290" i="1"/>
  <c r="R290" i="1" s="1"/>
  <c r="P291" i="1"/>
  <c r="R291" i="1" s="1"/>
  <c r="P292" i="1"/>
  <c r="R292" i="1" s="1"/>
  <c r="P293" i="1"/>
  <c r="R293" i="1" s="1"/>
  <c r="P294" i="1"/>
  <c r="R294" i="1" s="1"/>
  <c r="P295" i="1"/>
  <c r="R295" i="1" s="1"/>
  <c r="P296" i="1"/>
  <c r="P297" i="1"/>
  <c r="R297" i="1" s="1"/>
  <c r="P298" i="1"/>
  <c r="P299" i="1"/>
  <c r="R299" i="1" s="1"/>
  <c r="P300" i="1"/>
  <c r="R300" i="1" s="1"/>
  <c r="P301" i="1"/>
  <c r="R301" i="1" s="1"/>
  <c r="P302" i="1"/>
  <c r="R302" i="1" s="1"/>
  <c r="P303" i="1"/>
  <c r="R303" i="1" s="1"/>
  <c r="P304" i="1"/>
  <c r="R304" i="1" s="1"/>
  <c r="P305" i="1"/>
  <c r="R305" i="1" s="1"/>
  <c r="P306" i="1"/>
  <c r="P307" i="1"/>
  <c r="R307" i="1" s="1"/>
  <c r="P308" i="1"/>
  <c r="R308" i="1" s="1"/>
  <c r="P309" i="1"/>
  <c r="R309" i="1" s="1"/>
  <c r="P310" i="1"/>
  <c r="R310" i="1" s="1"/>
  <c r="P311" i="1"/>
  <c r="R311" i="1" s="1"/>
  <c r="P312" i="1"/>
  <c r="P313" i="1"/>
  <c r="R313" i="1" s="1"/>
  <c r="P314" i="1"/>
  <c r="P315" i="1"/>
  <c r="R315" i="1" s="1"/>
  <c r="P316" i="1"/>
  <c r="R316" i="1" s="1"/>
  <c r="P317" i="1"/>
  <c r="R317" i="1" s="1"/>
  <c r="P318" i="1"/>
  <c r="R318" i="1" s="1"/>
  <c r="P319" i="1"/>
  <c r="R319" i="1" s="1"/>
  <c r="P320" i="1"/>
  <c r="P321" i="1"/>
  <c r="R321" i="1" s="1"/>
  <c r="P322" i="1"/>
  <c r="P323" i="1"/>
  <c r="R323" i="1" s="1"/>
  <c r="P324" i="1"/>
  <c r="R324" i="1" s="1"/>
  <c r="P325" i="1"/>
  <c r="R325" i="1" s="1"/>
  <c r="P326" i="1"/>
  <c r="R326" i="1" s="1"/>
  <c r="P327" i="1"/>
  <c r="R327" i="1" s="1"/>
  <c r="P328" i="1"/>
  <c r="P329" i="1"/>
  <c r="R329" i="1" s="1"/>
  <c r="P330" i="1"/>
  <c r="P331" i="1"/>
  <c r="R331" i="1" s="1"/>
  <c r="P332" i="1"/>
  <c r="R332" i="1" s="1"/>
  <c r="P333" i="1"/>
  <c r="R333" i="1" s="1"/>
  <c r="P334" i="1"/>
  <c r="R334" i="1" s="1"/>
  <c r="P335" i="1"/>
  <c r="R335" i="1" s="1"/>
  <c r="P336" i="1"/>
  <c r="R336" i="1" s="1"/>
  <c r="P337" i="1"/>
  <c r="R337" i="1" s="1"/>
  <c r="P338" i="1"/>
  <c r="P339" i="1"/>
  <c r="R339" i="1" s="1"/>
  <c r="P340" i="1"/>
  <c r="R340" i="1" s="1"/>
  <c r="P341" i="1"/>
  <c r="R341" i="1" s="1"/>
  <c r="P342" i="1"/>
  <c r="R342" i="1" s="1"/>
  <c r="P343" i="1"/>
  <c r="R343" i="1" s="1"/>
  <c r="P344" i="1"/>
  <c r="R344" i="1" s="1"/>
  <c r="P345" i="1"/>
  <c r="R345" i="1" s="1"/>
  <c r="P346" i="1"/>
  <c r="P347" i="1"/>
  <c r="R347" i="1" s="1"/>
  <c r="P348" i="1"/>
  <c r="R348" i="1" s="1"/>
  <c r="P349" i="1"/>
  <c r="R349" i="1" s="1"/>
  <c r="P350" i="1"/>
  <c r="R350" i="1" s="1"/>
  <c r="P351" i="1"/>
  <c r="R351" i="1" s="1"/>
  <c r="P352" i="1"/>
  <c r="R352" i="1" s="1"/>
  <c r="P353" i="1"/>
  <c r="R353" i="1" s="1"/>
  <c r="P354" i="1"/>
  <c r="P355" i="1"/>
  <c r="R355" i="1" s="1"/>
  <c r="P356" i="1"/>
  <c r="R356" i="1" s="1"/>
  <c r="P357" i="1"/>
  <c r="R357" i="1" s="1"/>
  <c r="P358" i="1"/>
  <c r="R358" i="1" s="1"/>
  <c r="P359" i="1"/>
  <c r="R359" i="1" s="1"/>
  <c r="P360" i="1"/>
  <c r="R360" i="1" s="1"/>
  <c r="P361" i="1"/>
  <c r="R361" i="1" s="1"/>
  <c r="P362" i="1"/>
  <c r="P363" i="1"/>
  <c r="R363" i="1" s="1"/>
  <c r="P364" i="1"/>
  <c r="R364" i="1" s="1"/>
  <c r="P365" i="1"/>
  <c r="R365" i="1" s="1"/>
  <c r="P366" i="1"/>
  <c r="R366" i="1" s="1"/>
  <c r="P367" i="1"/>
  <c r="R367" i="1" s="1"/>
  <c r="P368" i="1"/>
  <c r="R368" i="1" s="1"/>
  <c r="P369" i="1"/>
  <c r="R369" i="1" s="1"/>
  <c r="P370" i="1"/>
  <c r="P371" i="1"/>
  <c r="R371" i="1" s="1"/>
  <c r="P372" i="1"/>
  <c r="R372" i="1" s="1"/>
  <c r="P373" i="1"/>
  <c r="R373" i="1" s="1"/>
  <c r="P374" i="1"/>
  <c r="R374" i="1" s="1"/>
  <c r="P375" i="1"/>
  <c r="R375" i="1" s="1"/>
  <c r="P376" i="1"/>
  <c r="R376" i="1" s="1"/>
  <c r="P377" i="1"/>
  <c r="R377" i="1" s="1"/>
  <c r="P378" i="1"/>
  <c r="P379" i="1"/>
  <c r="R379" i="1" s="1"/>
  <c r="P380" i="1"/>
  <c r="R380" i="1" s="1"/>
  <c r="P381" i="1"/>
  <c r="R381" i="1" s="1"/>
  <c r="P382" i="1"/>
  <c r="R382" i="1" s="1"/>
  <c r="P383" i="1"/>
  <c r="R383" i="1" s="1"/>
  <c r="P384" i="1"/>
  <c r="R384" i="1" s="1"/>
  <c r="P385" i="1"/>
  <c r="R385" i="1" s="1"/>
  <c r="P386" i="1"/>
  <c r="P387" i="1"/>
  <c r="R387" i="1" s="1"/>
  <c r="P388" i="1"/>
  <c r="R388" i="1" s="1"/>
  <c r="P389" i="1"/>
  <c r="R389" i="1" s="1"/>
  <c r="P390" i="1"/>
  <c r="R390" i="1" s="1"/>
  <c r="P391" i="1"/>
  <c r="R391" i="1" s="1"/>
  <c r="P392" i="1"/>
  <c r="R392" i="1" s="1"/>
  <c r="P393" i="1"/>
  <c r="R393" i="1" s="1"/>
  <c r="P394" i="1"/>
  <c r="P395" i="1"/>
  <c r="R395" i="1" s="1"/>
  <c r="P396" i="1"/>
  <c r="R396" i="1" s="1"/>
  <c r="P397" i="1"/>
  <c r="R397" i="1" s="1"/>
  <c r="P398" i="1"/>
  <c r="R398" i="1" s="1"/>
  <c r="P399" i="1"/>
  <c r="R399" i="1" s="1"/>
  <c r="P400" i="1"/>
  <c r="R400" i="1" s="1"/>
  <c r="P401" i="1"/>
  <c r="R401" i="1" s="1"/>
  <c r="P402" i="1"/>
  <c r="P403" i="1"/>
  <c r="R403" i="1" s="1"/>
  <c r="P404" i="1"/>
  <c r="R404" i="1" s="1"/>
  <c r="P405" i="1"/>
  <c r="R405" i="1" s="1"/>
  <c r="P406" i="1"/>
  <c r="R406" i="1" s="1"/>
  <c r="P407" i="1"/>
  <c r="P408" i="1"/>
  <c r="R408" i="1" s="1"/>
  <c r="P409" i="1"/>
  <c r="R409" i="1" s="1"/>
  <c r="P410" i="1"/>
  <c r="P411" i="1"/>
  <c r="R411" i="1" s="1"/>
  <c r="P412" i="1"/>
  <c r="R412" i="1" s="1"/>
  <c r="P413" i="1"/>
  <c r="R413" i="1" s="1"/>
  <c r="P414" i="1"/>
  <c r="R414" i="1" s="1"/>
  <c r="P415" i="1"/>
  <c r="R415" i="1" s="1"/>
  <c r="P416" i="1"/>
  <c r="R416" i="1" s="1"/>
  <c r="P417" i="1"/>
  <c r="R417" i="1" s="1"/>
  <c r="P418" i="1"/>
  <c r="P419" i="1"/>
  <c r="R419" i="1" s="1"/>
  <c r="P420" i="1"/>
  <c r="R420" i="1" s="1"/>
  <c r="P421" i="1"/>
  <c r="R421" i="1" s="1"/>
  <c r="P422" i="1"/>
  <c r="R422" i="1" s="1"/>
  <c r="P423" i="1"/>
  <c r="R423" i="1" s="1"/>
  <c r="P424" i="1"/>
  <c r="R424" i="1" s="1"/>
  <c r="P425" i="1"/>
  <c r="R425" i="1" s="1"/>
  <c r="P426" i="1"/>
  <c r="P427" i="1"/>
  <c r="R427" i="1" s="1"/>
  <c r="P428" i="1"/>
  <c r="R428" i="1" s="1"/>
  <c r="P429" i="1"/>
  <c r="R429" i="1" s="1"/>
  <c r="P430" i="1"/>
  <c r="R430" i="1" s="1"/>
  <c r="P431" i="1"/>
  <c r="R431" i="1" s="1"/>
  <c r="P432" i="1"/>
  <c r="R432" i="1" s="1"/>
  <c r="P433" i="1"/>
  <c r="R433" i="1" s="1"/>
  <c r="P434" i="1"/>
  <c r="R434" i="1" s="1"/>
  <c r="P435" i="1"/>
  <c r="R435" i="1" s="1"/>
  <c r="P436" i="1"/>
  <c r="R436" i="1" s="1"/>
  <c r="P437" i="1"/>
  <c r="R437" i="1" s="1"/>
  <c r="P438" i="1"/>
  <c r="R438" i="1" s="1"/>
  <c r="P439" i="1"/>
  <c r="R439" i="1" s="1"/>
  <c r="P440" i="1"/>
  <c r="R440" i="1" s="1"/>
  <c r="P441" i="1"/>
  <c r="R441" i="1" s="1"/>
  <c r="P442" i="1"/>
  <c r="R442" i="1" s="1"/>
  <c r="P443" i="1"/>
  <c r="R443" i="1" s="1"/>
  <c r="P444" i="1"/>
  <c r="R444" i="1" s="1"/>
  <c r="P445" i="1"/>
  <c r="R445" i="1" s="1"/>
  <c r="P446" i="1"/>
  <c r="P447" i="1"/>
  <c r="R447" i="1" s="1"/>
  <c r="P448" i="1"/>
  <c r="R448" i="1" s="1"/>
  <c r="P449" i="1"/>
  <c r="R449" i="1" s="1"/>
  <c r="P450" i="1"/>
  <c r="R450" i="1" s="1"/>
  <c r="P451" i="1"/>
  <c r="R451" i="1" s="1"/>
  <c r="P452" i="1"/>
  <c r="R452" i="1" s="1"/>
  <c r="P453" i="1"/>
  <c r="R453" i="1" s="1"/>
  <c r="P454" i="1"/>
  <c r="R454" i="1" s="1"/>
  <c r="P455" i="1"/>
  <c r="R455" i="1" s="1"/>
  <c r="P456" i="1"/>
  <c r="R456" i="1" s="1"/>
  <c r="P457" i="1"/>
  <c r="R457" i="1" s="1"/>
  <c r="P458" i="1"/>
  <c r="R458" i="1" s="1"/>
  <c r="P459" i="1"/>
  <c r="R459" i="1" s="1"/>
  <c r="P460" i="1"/>
  <c r="R460" i="1" s="1"/>
  <c r="P461" i="1"/>
  <c r="R461" i="1" s="1"/>
  <c r="P462" i="1"/>
  <c r="R462" i="1" s="1"/>
  <c r="P463" i="1"/>
  <c r="R463" i="1" s="1"/>
  <c r="P464" i="1"/>
  <c r="R464" i="1" s="1"/>
  <c r="P465" i="1"/>
  <c r="R465" i="1" s="1"/>
  <c r="P466" i="1"/>
  <c r="P467" i="1"/>
  <c r="R467" i="1" s="1"/>
  <c r="P468" i="1"/>
  <c r="R468" i="1" s="1"/>
  <c r="P469" i="1"/>
  <c r="R469" i="1" s="1"/>
  <c r="P470" i="1"/>
  <c r="R470" i="1" s="1"/>
  <c r="P471" i="1"/>
  <c r="R471" i="1" s="1"/>
  <c r="P472" i="1"/>
  <c r="R472" i="1" s="1"/>
  <c r="P473" i="1"/>
  <c r="R473" i="1" s="1"/>
  <c r="P474" i="1"/>
  <c r="P475" i="1"/>
  <c r="R475" i="1" s="1"/>
  <c r="P476" i="1"/>
  <c r="R476" i="1" s="1"/>
  <c r="P477" i="1"/>
  <c r="R477" i="1" s="1"/>
  <c r="P478" i="1"/>
  <c r="R478" i="1" s="1"/>
  <c r="P479" i="1"/>
  <c r="R479" i="1" s="1"/>
  <c r="P480" i="1"/>
  <c r="R480" i="1" s="1"/>
  <c r="P481" i="1"/>
  <c r="R481" i="1" s="1"/>
  <c r="P482" i="1"/>
  <c r="R482" i="1" s="1"/>
  <c r="P483" i="1"/>
  <c r="R483" i="1" s="1"/>
  <c r="P484" i="1"/>
  <c r="R484" i="1" s="1"/>
  <c r="P485" i="1"/>
  <c r="R485" i="1" s="1"/>
  <c r="P486" i="1"/>
  <c r="R486" i="1" s="1"/>
  <c r="P487" i="1"/>
  <c r="R487" i="1" s="1"/>
  <c r="P488" i="1"/>
  <c r="R488" i="1" s="1"/>
  <c r="P489" i="1"/>
  <c r="R489" i="1" s="1"/>
  <c r="P490" i="1"/>
  <c r="R490" i="1" s="1"/>
  <c r="P491" i="1"/>
  <c r="R491" i="1" s="1"/>
  <c r="P492" i="1"/>
  <c r="R492" i="1" s="1"/>
  <c r="P493" i="1"/>
  <c r="R493" i="1" s="1"/>
  <c r="P494" i="1"/>
  <c r="R494" i="1" s="1"/>
  <c r="P495" i="1"/>
  <c r="R495" i="1" s="1"/>
  <c r="P496" i="1"/>
  <c r="R496" i="1" s="1"/>
  <c r="P497" i="1"/>
  <c r="R497" i="1" s="1"/>
  <c r="P498" i="1"/>
  <c r="P499" i="1"/>
  <c r="R499" i="1" s="1"/>
  <c r="P500" i="1"/>
  <c r="R500" i="1" s="1"/>
  <c r="P501" i="1"/>
  <c r="R501" i="1" s="1"/>
  <c r="P502" i="1"/>
  <c r="R502" i="1" s="1"/>
  <c r="P503" i="1"/>
  <c r="R503" i="1" s="1"/>
  <c r="P504" i="1"/>
  <c r="R504" i="1" s="1"/>
  <c r="P505" i="1"/>
  <c r="R505" i="1" s="1"/>
  <c r="P506" i="1"/>
  <c r="P507" i="1"/>
  <c r="R507" i="1" s="1"/>
  <c r="P508" i="1"/>
  <c r="R508" i="1" s="1"/>
  <c r="P509" i="1"/>
  <c r="R509" i="1" s="1"/>
  <c r="P510" i="1"/>
  <c r="R510" i="1" s="1"/>
  <c r="P511" i="1"/>
  <c r="R511" i="1" s="1"/>
  <c r="P512" i="1"/>
  <c r="R512" i="1" s="1"/>
  <c r="P513" i="1"/>
  <c r="R513" i="1" s="1"/>
  <c r="P514" i="1"/>
  <c r="R514" i="1" s="1"/>
  <c r="P515" i="1"/>
  <c r="R515" i="1" s="1"/>
  <c r="P516" i="1"/>
  <c r="R516" i="1" s="1"/>
  <c r="P517" i="1"/>
  <c r="R517" i="1" s="1"/>
  <c r="P518" i="1"/>
  <c r="R518" i="1" s="1"/>
  <c r="P519" i="1"/>
  <c r="R519" i="1" s="1"/>
  <c r="P520" i="1"/>
  <c r="R520" i="1" s="1"/>
  <c r="P521" i="1"/>
  <c r="R521" i="1" s="1"/>
  <c r="P522" i="1"/>
  <c r="R522" i="1" s="1"/>
  <c r="P523" i="1"/>
  <c r="R523" i="1" s="1"/>
  <c r="P524" i="1"/>
  <c r="R524" i="1" s="1"/>
  <c r="P525" i="1"/>
  <c r="R525" i="1" s="1"/>
  <c r="P526" i="1"/>
  <c r="P527" i="1"/>
  <c r="R527" i="1" s="1"/>
  <c r="P528" i="1"/>
  <c r="R528" i="1" s="1"/>
  <c r="P529" i="1"/>
  <c r="R529" i="1" s="1"/>
  <c r="P530" i="1"/>
  <c r="R530" i="1" s="1"/>
  <c r="P531" i="1"/>
  <c r="R531" i="1" s="1"/>
  <c r="P532" i="1"/>
  <c r="R532" i="1" s="1"/>
  <c r="P533" i="1"/>
  <c r="R533" i="1" s="1"/>
  <c r="P534" i="1"/>
  <c r="R534" i="1" s="1"/>
  <c r="P535" i="1"/>
  <c r="R535" i="1" s="1"/>
  <c r="P536" i="1"/>
  <c r="R536" i="1" s="1"/>
  <c r="P537" i="1"/>
  <c r="R537" i="1" s="1"/>
  <c r="P538" i="1"/>
  <c r="R538" i="1" s="1"/>
  <c r="P539" i="1"/>
  <c r="R539" i="1" s="1"/>
  <c r="P540" i="1"/>
  <c r="R540" i="1" s="1"/>
  <c r="P541" i="1"/>
  <c r="R541" i="1" s="1"/>
  <c r="P542" i="1"/>
  <c r="R542" i="1" s="1"/>
  <c r="P543" i="1"/>
  <c r="R543" i="1" s="1"/>
  <c r="P544" i="1"/>
  <c r="R544" i="1" s="1"/>
  <c r="P545" i="1"/>
  <c r="R545" i="1" s="1"/>
  <c r="P546" i="1"/>
  <c r="R546" i="1" s="1"/>
  <c r="P547" i="1"/>
  <c r="R547" i="1" s="1"/>
  <c r="P548" i="1"/>
  <c r="R548" i="1" s="1"/>
  <c r="P549" i="1"/>
  <c r="R549" i="1" s="1"/>
  <c r="P550" i="1"/>
  <c r="R550" i="1" s="1"/>
  <c r="P551" i="1"/>
  <c r="R551" i="1" s="1"/>
  <c r="P552" i="1"/>
  <c r="R552" i="1" s="1"/>
  <c r="P553" i="1"/>
  <c r="R553" i="1" s="1"/>
  <c r="P554" i="1"/>
  <c r="R554" i="1" s="1"/>
  <c r="P555" i="1"/>
  <c r="R555" i="1" s="1"/>
  <c r="P556" i="1"/>
  <c r="R556" i="1" s="1"/>
  <c r="P557" i="1"/>
  <c r="R557" i="1" s="1"/>
  <c r="P558" i="1"/>
  <c r="R558" i="1" s="1"/>
  <c r="P559" i="1"/>
  <c r="R559" i="1" s="1"/>
  <c r="P560" i="1"/>
  <c r="P561" i="1"/>
  <c r="R561" i="1" s="1"/>
  <c r="P562" i="1"/>
  <c r="P563" i="1"/>
  <c r="R563" i="1" s="1"/>
  <c r="P564" i="1"/>
  <c r="R564" i="1" s="1"/>
  <c r="P565" i="1"/>
  <c r="R565" i="1" s="1"/>
  <c r="P566" i="1"/>
  <c r="R566" i="1" s="1"/>
  <c r="P567" i="1"/>
  <c r="R567" i="1" s="1"/>
  <c r="P568" i="1"/>
  <c r="P569" i="1"/>
  <c r="R569" i="1" s="1"/>
  <c r="P570" i="1"/>
  <c r="P571" i="1"/>
  <c r="R571" i="1" s="1"/>
  <c r="P572" i="1"/>
  <c r="R572" i="1" s="1"/>
  <c r="P573" i="1"/>
  <c r="R573" i="1" s="1"/>
  <c r="P574" i="1"/>
  <c r="R574" i="1" s="1"/>
  <c r="P575" i="1"/>
  <c r="R575" i="1" s="1"/>
  <c r="P576" i="1"/>
  <c r="P577" i="1"/>
  <c r="R577" i="1" s="1"/>
  <c r="P578" i="1"/>
  <c r="R578" i="1" s="1"/>
  <c r="P579" i="1"/>
  <c r="R579" i="1" s="1"/>
  <c r="P580" i="1"/>
  <c r="R580" i="1" s="1"/>
  <c r="P581" i="1"/>
  <c r="R581" i="1" s="1"/>
  <c r="P582" i="1"/>
  <c r="R582" i="1" s="1"/>
  <c r="P583" i="1"/>
  <c r="R583" i="1" s="1"/>
  <c r="P584" i="1"/>
  <c r="P585" i="1"/>
  <c r="R585" i="1" s="1"/>
  <c r="P586" i="1"/>
  <c r="R586" i="1" s="1"/>
  <c r="P587" i="1"/>
  <c r="R587" i="1" s="1"/>
  <c r="P588" i="1"/>
  <c r="R588" i="1" s="1"/>
  <c r="P589" i="1"/>
  <c r="R589" i="1" s="1"/>
  <c r="P590" i="1"/>
  <c r="R590" i="1" s="1"/>
  <c r="P591" i="1"/>
  <c r="R591" i="1" s="1"/>
  <c r="P592" i="1"/>
  <c r="P593" i="1"/>
  <c r="R593" i="1" s="1"/>
  <c r="P594" i="1"/>
  <c r="R594" i="1" s="1"/>
  <c r="P595" i="1"/>
  <c r="P596" i="1"/>
  <c r="R596" i="1" s="1"/>
  <c r="P597" i="1"/>
  <c r="R597" i="1" s="1"/>
  <c r="P598" i="1"/>
  <c r="R598" i="1" s="1"/>
  <c r="P599" i="1"/>
  <c r="R599" i="1" s="1"/>
  <c r="P600" i="1"/>
  <c r="R600" i="1" s="1"/>
  <c r="P601" i="1"/>
  <c r="P602" i="1"/>
  <c r="P603" i="1"/>
  <c r="R603" i="1" s="1"/>
  <c r="P604" i="1"/>
  <c r="R604" i="1" s="1"/>
  <c r="P605" i="1"/>
  <c r="R605" i="1" s="1"/>
  <c r="P606" i="1"/>
  <c r="R606" i="1" s="1"/>
  <c r="P607" i="1"/>
  <c r="R607" i="1" s="1"/>
  <c r="P608" i="1"/>
  <c r="R608" i="1" s="1"/>
  <c r="P609" i="1"/>
  <c r="R609" i="1" s="1"/>
  <c r="P610" i="1"/>
  <c r="P611" i="1"/>
  <c r="P612" i="1"/>
  <c r="R612" i="1" s="1"/>
  <c r="P613" i="1"/>
  <c r="R613" i="1" s="1"/>
  <c r="P614" i="1"/>
  <c r="R614" i="1" s="1"/>
  <c r="P615" i="1"/>
  <c r="R615" i="1" s="1"/>
  <c r="P616" i="1"/>
  <c r="R616" i="1" s="1"/>
  <c r="P617" i="1"/>
  <c r="R617" i="1" s="1"/>
  <c r="P618" i="1"/>
  <c r="R618" i="1" s="1"/>
  <c r="P619" i="1"/>
  <c r="P620" i="1"/>
  <c r="R620" i="1" s="1"/>
  <c r="P621" i="1"/>
  <c r="R621" i="1" s="1"/>
  <c r="P622" i="1"/>
  <c r="R622" i="1" s="1"/>
  <c r="P623" i="1"/>
  <c r="R623" i="1" s="1"/>
  <c r="P624" i="1"/>
  <c r="R624" i="1" s="1"/>
  <c r="P625" i="1"/>
  <c r="R625" i="1" s="1"/>
  <c r="P626" i="1"/>
  <c r="R626" i="1" s="1"/>
  <c r="P627" i="1"/>
  <c r="P628" i="1"/>
  <c r="R628" i="1" s="1"/>
  <c r="P629" i="1"/>
  <c r="R629" i="1" s="1"/>
  <c r="P630" i="1"/>
  <c r="R630" i="1" s="1"/>
  <c r="P631" i="1"/>
  <c r="R631" i="1" s="1"/>
  <c r="P632" i="1"/>
  <c r="R632" i="1" s="1"/>
  <c r="P633" i="1"/>
  <c r="R633" i="1" s="1"/>
  <c r="P634" i="1"/>
  <c r="R634" i="1" s="1"/>
  <c r="P635" i="1"/>
  <c r="R635" i="1" s="1"/>
  <c r="Q3" i="1"/>
  <c r="Q4" i="1"/>
  <c r="Q5" i="1"/>
  <c r="Q21" i="1"/>
  <c r="Q29" i="1"/>
  <c r="Q36" i="1"/>
  <c r="Q52" i="1"/>
  <c r="Q53" i="1"/>
  <c r="Q56" i="1"/>
  <c r="Q60" i="1"/>
  <c r="Q64" i="1"/>
  <c r="Q65" i="1"/>
  <c r="Q66" i="1"/>
  <c r="Q68" i="1"/>
  <c r="Q73" i="1"/>
  <c r="Q74" i="1"/>
  <c r="Q76" i="1"/>
  <c r="Q81" i="1"/>
  <c r="Q83" i="1"/>
  <c r="Q84" i="1"/>
  <c r="Q88" i="1"/>
  <c r="Q89" i="1"/>
  <c r="Q90" i="1"/>
  <c r="Q92" i="1"/>
  <c r="Q97" i="1"/>
  <c r="Q98" i="1"/>
  <c r="Q113" i="1"/>
  <c r="Q121" i="1"/>
  <c r="Q128" i="1"/>
  <c r="Q129" i="1"/>
  <c r="Q131" i="1"/>
  <c r="Q137" i="1"/>
  <c r="Q138" i="1"/>
  <c r="Q149" i="1"/>
  <c r="Q153" i="1"/>
  <c r="Q156" i="1"/>
  <c r="Q157" i="1"/>
  <c r="Q162" i="1"/>
  <c r="Q163" i="1"/>
  <c r="Q164" i="1"/>
  <c r="Q170" i="1"/>
  <c r="Q172" i="1"/>
  <c r="Q173" i="1"/>
  <c r="Q178" i="1"/>
  <c r="Q180" i="1"/>
  <c r="Q181" i="1"/>
  <c r="Q186" i="1"/>
  <c r="Q188" i="1"/>
  <c r="Q189" i="1"/>
  <c r="Q193" i="1"/>
  <c r="Q194" i="1"/>
  <c r="Q196" i="1"/>
  <c r="Q197" i="1"/>
  <c r="Q203" i="1"/>
  <c r="Q204" i="1"/>
  <c r="Q205" i="1"/>
  <c r="Q206" i="1"/>
  <c r="Q209" i="1"/>
  <c r="Q217" i="1"/>
  <c r="Q225" i="1"/>
  <c r="Q229" i="1"/>
  <c r="Q233" i="1"/>
  <c r="Q240" i="1"/>
  <c r="Q242" i="1"/>
  <c r="Q243" i="1"/>
  <c r="Q250" i="1"/>
  <c r="Q257" i="1"/>
  <c r="Q258" i="1"/>
  <c r="Q259" i="1"/>
  <c r="Q260" i="1"/>
  <c r="Q265" i="1"/>
  <c r="Q268" i="1"/>
  <c r="Q269" i="1"/>
  <c r="Q273" i="1"/>
  <c r="Q276" i="1"/>
  <c r="Q277" i="1"/>
  <c r="Q280" i="1"/>
  <c r="Q281" i="1"/>
  <c r="Q282" i="1"/>
  <c r="Q283" i="1"/>
  <c r="Q284" i="1"/>
  <c r="Q290" i="1"/>
  <c r="Q292" i="1"/>
  <c r="Q296" i="1"/>
  <c r="Q298" i="1"/>
  <c r="Q300" i="1"/>
  <c r="Q305" i="1"/>
  <c r="Q308" i="1"/>
  <c r="Q309" i="1"/>
  <c r="Q312" i="1"/>
  <c r="Q313" i="1"/>
  <c r="Q316" i="1"/>
  <c r="Q317" i="1"/>
  <c r="Q321" i="1"/>
  <c r="Q324" i="1"/>
  <c r="Q325" i="1"/>
  <c r="Q328" i="1"/>
  <c r="Q329" i="1"/>
  <c r="Q332" i="1"/>
  <c r="Q333" i="1"/>
  <c r="Q337" i="1"/>
  <c r="Q338" i="1"/>
  <c r="Q341" i="1"/>
  <c r="Q345" i="1"/>
  <c r="Q346" i="1"/>
  <c r="Q348" i="1"/>
  <c r="Q349" i="1"/>
  <c r="Q353" i="1"/>
  <c r="Q354" i="1"/>
  <c r="Q357" i="1"/>
  <c r="Q361" i="1"/>
  <c r="Q362" i="1"/>
  <c r="Q364" i="1"/>
  <c r="Q365" i="1"/>
  <c r="Q369" i="1"/>
  <c r="Q370" i="1"/>
  <c r="Q372" i="1"/>
  <c r="Q373" i="1"/>
  <c r="Q377" i="1"/>
  <c r="Q378" i="1"/>
  <c r="Q380" i="1"/>
  <c r="Q381" i="1"/>
  <c r="Q385" i="1"/>
  <c r="Q386" i="1"/>
  <c r="Q388" i="1"/>
  <c r="Q389" i="1"/>
  <c r="Q393" i="1"/>
  <c r="Q394" i="1"/>
  <c r="Q396" i="1"/>
  <c r="Q397" i="1"/>
  <c r="Q401" i="1"/>
  <c r="Q402" i="1"/>
  <c r="Q403" i="1"/>
  <c r="Q405" i="1"/>
  <c r="Q410" i="1"/>
  <c r="Q418" i="1"/>
  <c r="Q425" i="1"/>
  <c r="Q426" i="1"/>
  <c r="Q433" i="1"/>
  <c r="Q436" i="1"/>
  <c r="Q437" i="1"/>
  <c r="Q441" i="1"/>
  <c r="Q444" i="1"/>
  <c r="Q445" i="1"/>
  <c r="Q449" i="1"/>
  <c r="Q452" i="1"/>
  <c r="Q453" i="1"/>
  <c r="Q460" i="1"/>
  <c r="Q461" i="1"/>
  <c r="Q466" i="1"/>
  <c r="Q469" i="1"/>
  <c r="Q473" i="1"/>
  <c r="Q474" i="1"/>
  <c r="Q476" i="1"/>
  <c r="Q477" i="1"/>
  <c r="Q484" i="1"/>
  <c r="Q485" i="1"/>
  <c r="Q492" i="1"/>
  <c r="Q493" i="1"/>
  <c r="Q500" i="1"/>
  <c r="Q505" i="1"/>
  <c r="Q509" i="1"/>
  <c r="Q515" i="1"/>
  <c r="Q516" i="1"/>
  <c r="Q517" i="1"/>
  <c r="Q524" i="1"/>
  <c r="Q525" i="1"/>
  <c r="Q531" i="1"/>
  <c r="Q532" i="1"/>
  <c r="Q533" i="1"/>
  <c r="Q539" i="1"/>
  <c r="Q540" i="1"/>
  <c r="Q541" i="1"/>
  <c r="Q548" i="1"/>
  <c r="Q549" i="1"/>
  <c r="Q556" i="1"/>
  <c r="Q561" i="1"/>
  <c r="Q562" i="1"/>
  <c r="Q570" i="1"/>
  <c r="Q576" i="1"/>
  <c r="Q580" i="1"/>
  <c r="Q584" i="1"/>
  <c r="Q588" i="1"/>
  <c r="Q596" i="1"/>
  <c r="Q601" i="1"/>
  <c r="Q602" i="1"/>
  <c r="Q610" i="1"/>
  <c r="Q612" i="1"/>
  <c r="Q617" i="1"/>
  <c r="Q625" i="1"/>
  <c r="R7" i="1"/>
  <c r="R8" i="1"/>
  <c r="R16" i="1"/>
  <c r="R22" i="1"/>
  <c r="R24" i="1"/>
  <c r="R32" i="1"/>
  <c r="R40" i="1"/>
  <c r="R48" i="1"/>
  <c r="R55" i="1"/>
  <c r="R56" i="1"/>
  <c r="R67" i="1"/>
  <c r="R74" i="1"/>
  <c r="R75" i="1"/>
  <c r="R83" i="1"/>
  <c r="R88" i="1"/>
  <c r="R90" i="1"/>
  <c r="R98" i="1"/>
  <c r="R103" i="1"/>
  <c r="R104" i="1"/>
  <c r="R120" i="1"/>
  <c r="R123" i="1"/>
  <c r="R131" i="1"/>
  <c r="R138" i="1"/>
  <c r="R139" i="1"/>
  <c r="R146" i="1"/>
  <c r="R152" i="1"/>
  <c r="R154" i="1"/>
  <c r="R160" i="1"/>
  <c r="R163" i="1"/>
  <c r="R170" i="1"/>
  <c r="R175" i="1"/>
  <c r="R178" i="1"/>
  <c r="R179" i="1"/>
  <c r="R186" i="1"/>
  <c r="R194" i="1"/>
  <c r="R202" i="1"/>
  <c r="R208" i="1"/>
  <c r="R224" i="1"/>
  <c r="R233" i="1"/>
  <c r="R242" i="1"/>
  <c r="R243" i="1"/>
  <c r="R250" i="1"/>
  <c r="R258" i="1"/>
  <c r="R266" i="1"/>
  <c r="R274" i="1"/>
  <c r="R280" i="1"/>
  <c r="R283" i="1"/>
  <c r="R296" i="1"/>
  <c r="R298" i="1"/>
  <c r="R306" i="1"/>
  <c r="R312" i="1"/>
  <c r="R314" i="1"/>
  <c r="R320" i="1"/>
  <c r="R322" i="1"/>
  <c r="R328" i="1"/>
  <c r="R330" i="1"/>
  <c r="R338" i="1"/>
  <c r="R346" i="1"/>
  <c r="R354" i="1"/>
  <c r="R362" i="1"/>
  <c r="R370" i="1"/>
  <c r="R378" i="1"/>
  <c r="R386" i="1"/>
  <c r="R394" i="1"/>
  <c r="R402" i="1"/>
  <c r="R407" i="1"/>
  <c r="R410" i="1"/>
  <c r="R418" i="1"/>
  <c r="R426" i="1"/>
  <c r="R446" i="1"/>
  <c r="R466" i="1"/>
  <c r="R474" i="1"/>
  <c r="R498" i="1"/>
  <c r="R506" i="1"/>
  <c r="R526" i="1"/>
  <c r="R560" i="1"/>
  <c r="R562" i="1"/>
  <c r="R568" i="1"/>
  <c r="R570" i="1"/>
  <c r="R576" i="1"/>
  <c r="R584" i="1"/>
  <c r="R592" i="1"/>
  <c r="R595" i="1"/>
  <c r="R601" i="1"/>
  <c r="R602" i="1"/>
  <c r="R610" i="1"/>
  <c r="R611" i="1"/>
  <c r="R619" i="1"/>
  <c r="R627" i="1"/>
  <c r="T624" i="1" l="1"/>
  <c r="T525" i="1"/>
  <c r="T12" i="1"/>
  <c r="T548" i="1"/>
  <c r="T524" i="1"/>
  <c r="T523" i="1"/>
  <c r="T522" i="1"/>
  <c r="T289" i="1"/>
  <c r="T324" i="1"/>
  <c r="T589" i="1"/>
  <c r="T238" i="1"/>
  <c r="T490" i="1"/>
  <c r="T318" i="1"/>
  <c r="T105" i="1"/>
  <c r="T473" i="1"/>
  <c r="T475" i="1"/>
  <c r="T260" i="1"/>
  <c r="T578" i="1"/>
  <c r="T130" i="1"/>
  <c r="T600" i="1"/>
  <c r="T392" i="1"/>
  <c r="T80" i="1"/>
  <c r="T286" i="1"/>
  <c r="T108" i="1"/>
  <c r="T154" i="1"/>
  <c r="T205" i="1"/>
  <c r="T618" i="1"/>
  <c r="T621" i="1"/>
  <c r="T587" i="1"/>
  <c r="T501" i="1"/>
  <c r="T623" i="1"/>
  <c r="T622" i="1"/>
  <c r="T252" i="1"/>
  <c r="T503" i="1"/>
  <c r="T471" i="1"/>
  <c r="T572" i="1"/>
  <c r="T103" i="1"/>
  <c r="T101" i="1"/>
  <c r="T322" i="1"/>
  <c r="T201" i="1"/>
  <c r="T95" i="1"/>
  <c r="T632" i="1"/>
  <c r="T181" i="1"/>
  <c r="T584" i="1"/>
  <c r="T527" i="1"/>
  <c r="T497" i="1"/>
  <c r="T270" i="1"/>
  <c r="T202" i="1"/>
  <c r="T607" i="1"/>
  <c r="T81" i="1"/>
  <c r="T261" i="1"/>
  <c r="T76" i="1"/>
  <c r="T19" i="1"/>
  <c r="T142" i="1"/>
  <c r="T78" i="1"/>
  <c r="T617" i="1"/>
  <c r="T200" i="1"/>
  <c r="T500" i="1"/>
  <c r="T140" i="1"/>
  <c r="T77" i="1"/>
  <c r="T539" i="1"/>
  <c r="T138" i="1"/>
  <c r="T631" i="1"/>
  <c r="T517" i="1"/>
  <c r="T37" i="1"/>
  <c r="T39" i="1"/>
  <c r="T23" i="1"/>
  <c r="T515" i="1"/>
  <c r="T627" i="1"/>
  <c r="T502" i="1"/>
  <c r="T16" i="1"/>
  <c r="T598" i="1"/>
  <c r="T568" i="1"/>
  <c r="T595" i="1"/>
  <c r="T559" i="1"/>
  <c r="T567" i="1"/>
  <c r="T551" i="1"/>
  <c r="T550" i="1"/>
  <c r="T542" i="1"/>
  <c r="T599" i="1"/>
  <c r="T558" i="1"/>
  <c r="T634" i="1"/>
  <c r="T569" i="1"/>
  <c r="T579" i="1"/>
  <c r="T556" i="1"/>
  <c r="T574" i="1"/>
  <c r="T581" i="1"/>
  <c r="T591" i="1"/>
  <c r="T605" i="1"/>
  <c r="T619" i="1"/>
  <c r="T531" i="1"/>
  <c r="T526" i="1"/>
  <c r="T512" i="1"/>
  <c r="T549" i="1"/>
  <c r="T543" i="1"/>
  <c r="T534" i="1"/>
  <c r="T532" i="1"/>
  <c r="T519" i="1"/>
  <c r="T529" i="1"/>
  <c r="T521" i="1"/>
  <c r="T633" i="1"/>
  <c r="T535" i="1"/>
  <c r="T533" i="1"/>
  <c r="T544" i="1"/>
  <c r="T540" i="1"/>
  <c r="T547" i="1"/>
  <c r="T541" i="1"/>
  <c r="T553" i="1"/>
  <c r="T554" i="1"/>
  <c r="T537" i="1"/>
  <c r="T555" i="1"/>
  <c r="T545" i="1"/>
  <c r="T546" i="1"/>
  <c r="T516" i="1"/>
  <c r="T628" i="1"/>
  <c r="T611" i="1"/>
  <c r="T583" i="1"/>
  <c r="T571" i="1"/>
  <c r="T590" i="1"/>
  <c r="T593" i="1"/>
  <c r="T560" i="1"/>
  <c r="T585" i="1"/>
  <c r="T563" i="1"/>
  <c r="T597" i="1"/>
  <c r="T588" i="1"/>
  <c r="T601" i="1"/>
  <c r="T609" i="1"/>
  <c r="T614" i="1"/>
  <c r="T602" i="1"/>
  <c r="T616" i="1"/>
  <c r="T603" i="1"/>
  <c r="T608" i="1"/>
  <c r="T604" i="1"/>
  <c r="T635" i="1"/>
  <c r="T518" i="1"/>
  <c r="T629" i="1"/>
  <c r="T564" i="1"/>
  <c r="T586" i="1"/>
  <c r="T610" i="1"/>
  <c r="T562" i="1"/>
  <c r="T573" i="1"/>
  <c r="T528" i="1"/>
  <c r="T530" i="1"/>
  <c r="T520" i="1"/>
  <c r="T613" i="1"/>
  <c r="T596" i="1"/>
  <c r="T615" i="1"/>
  <c r="T538" i="1"/>
  <c r="T430" i="1"/>
  <c r="T2" i="1"/>
  <c r="T24" i="1"/>
  <c r="T4" i="1"/>
  <c r="T580" i="1"/>
  <c r="T444" i="1"/>
  <c r="T356" i="1"/>
  <c r="T349" i="1"/>
  <c r="T69" i="1"/>
  <c r="T63" i="1"/>
  <c r="T64" i="1"/>
  <c r="T62" i="1"/>
  <c r="T85" i="1"/>
  <c r="T57" i="1"/>
  <c r="T67" i="1"/>
  <c r="T606" i="1"/>
  <c r="T576" i="1"/>
  <c r="T499" i="1"/>
  <c r="T495" i="1"/>
  <c r="T496" i="1"/>
  <c r="T491" i="1"/>
  <c r="T483" i="1"/>
  <c r="T507" i="1"/>
  <c r="T476" i="1"/>
  <c r="T472" i="1"/>
  <c r="T474" i="1"/>
  <c r="T486" i="1"/>
  <c r="T492" i="1"/>
  <c r="T493" i="1"/>
  <c r="T482" i="1"/>
  <c r="T506" i="1"/>
  <c r="T511" i="1"/>
  <c r="T281" i="1"/>
  <c r="T443" i="1"/>
  <c r="T383" i="1"/>
  <c r="T418" i="1"/>
  <c r="T320" i="1"/>
  <c r="T448" i="1"/>
  <c r="T411" i="1"/>
  <c r="T435" i="1"/>
  <c r="T626" i="1"/>
  <c r="T8" i="1"/>
  <c r="T561" i="1"/>
  <c r="T577" i="1"/>
  <c r="T582" i="1"/>
  <c r="T566" i="1"/>
  <c r="T570" i="1"/>
  <c r="T557" i="1"/>
  <c r="T575" i="1"/>
  <c r="T592" i="1"/>
  <c r="T620" i="1"/>
  <c r="T552" i="1"/>
  <c r="T612" i="1"/>
  <c r="T594" i="1"/>
  <c r="T494" i="1"/>
  <c r="T424" i="1"/>
  <c r="T454" i="1"/>
  <c r="T456" i="1"/>
  <c r="T303" i="1"/>
  <c r="T387" i="1"/>
  <c r="T419" i="1"/>
  <c r="T302" i="1"/>
  <c r="T421" i="1"/>
  <c r="T337" i="1"/>
  <c r="T353" i="1"/>
  <c r="T370" i="1"/>
  <c r="T326" i="1"/>
  <c r="T441" i="1"/>
  <c r="T489" i="1"/>
  <c r="T485" i="1"/>
  <c r="T479" i="1"/>
  <c r="T505" i="1"/>
  <c r="T509" i="1"/>
  <c r="T630" i="1"/>
  <c r="T372" i="1"/>
  <c r="T296" i="1"/>
  <c r="T170" i="1"/>
  <c r="T21" i="1"/>
  <c r="T40" i="1"/>
  <c r="T14" i="1"/>
  <c r="T31" i="1"/>
  <c r="T10" i="1"/>
  <c r="T83" i="1"/>
  <c r="T625" i="1"/>
  <c r="T565" i="1"/>
  <c r="T536" i="1"/>
  <c r="T513" i="1"/>
  <c r="T510" i="1"/>
  <c r="T480" i="1"/>
  <c r="T437" i="1"/>
  <c r="T431" i="1"/>
  <c r="T423" i="1"/>
  <c r="T415" i="1"/>
  <c r="T407" i="1"/>
  <c r="T393" i="1"/>
  <c r="T385" i="1"/>
  <c r="T369" i="1"/>
  <c r="T508" i="1"/>
  <c r="T498" i="1"/>
  <c r="T514" i="1"/>
  <c r="T350" i="1"/>
  <c r="T336" i="1"/>
  <c r="T458" i="1"/>
  <c r="T477" i="1"/>
  <c r="T478" i="1"/>
  <c r="T484" i="1"/>
  <c r="T504" i="1"/>
  <c r="T466" i="1"/>
  <c r="T464" i="1"/>
  <c r="T450" i="1"/>
  <c r="T412" i="1"/>
  <c r="T398" i="1"/>
  <c r="T382" i="1"/>
  <c r="T366" i="1"/>
  <c r="T357" i="1"/>
  <c r="T391" i="1"/>
  <c r="T402" i="1"/>
  <c r="T307" i="1"/>
  <c r="T244" i="1"/>
  <c r="T245" i="1"/>
  <c r="T227" i="1"/>
  <c r="T192" i="1"/>
  <c r="T188" i="1"/>
  <c r="T291" i="1"/>
  <c r="T274" i="1"/>
  <c r="T268" i="1"/>
  <c r="T276" i="1"/>
  <c r="T272" i="1"/>
  <c r="T136" i="1"/>
  <c r="T139" i="1"/>
  <c r="T159" i="1"/>
  <c r="T151" i="1"/>
  <c r="T118" i="1"/>
  <c r="T106" i="1"/>
  <c r="T255" i="1"/>
  <c r="T203" i="1"/>
  <c r="T163" i="1"/>
  <c r="T143" i="1"/>
  <c r="T132" i="1"/>
  <c r="T141" i="1"/>
  <c r="T134" i="1"/>
  <c r="T137" i="1"/>
  <c r="T135" i="1"/>
  <c r="T144" i="1"/>
  <c r="T131" i="1"/>
  <c r="T109" i="1"/>
  <c r="T363" i="1"/>
  <c r="T84" i="1"/>
  <c r="T58" i="1"/>
  <c r="T79" i="1"/>
  <c r="T71" i="1"/>
  <c r="T65" i="1"/>
  <c r="T72" i="1"/>
  <c r="T74" i="1"/>
  <c r="T53" i="1"/>
  <c r="T25" i="1"/>
  <c r="T55" i="1"/>
  <c r="T54" i="1"/>
  <c r="T3" i="1"/>
  <c r="T18" i="1"/>
  <c r="T13" i="1"/>
  <c r="T20" i="1"/>
  <c r="T27" i="1"/>
  <c r="T30" i="1"/>
  <c r="T9" i="1"/>
  <c r="T82" i="1"/>
  <c r="T35" i="1"/>
  <c r="T308" i="1"/>
  <c r="T309" i="1"/>
  <c r="T310" i="1"/>
  <c r="T306" i="1"/>
  <c r="T280" i="1"/>
  <c r="T345" i="1"/>
  <c r="T315" i="1"/>
  <c r="T317" i="1"/>
  <c r="T346" i="1"/>
  <c r="T463" i="1"/>
  <c r="T359" i="1"/>
  <c r="T360" i="1"/>
  <c r="T311" i="1"/>
  <c r="T331" i="1"/>
  <c r="T325" i="1"/>
  <c r="T340" i="1"/>
  <c r="T328" i="1"/>
  <c r="T338" i="1"/>
  <c r="T339" i="1"/>
  <c r="T354" i="1"/>
  <c r="T327" i="1"/>
  <c r="T426" i="1"/>
  <c r="T304" i="1"/>
  <c r="T329" i="1"/>
  <c r="T332" i="1"/>
  <c r="T376" i="1"/>
  <c r="T341" i="1"/>
  <c r="T342" i="1"/>
  <c r="T355" i="1"/>
  <c r="T301" i="1"/>
  <c r="T321" i="1"/>
  <c r="T287" i="1"/>
  <c r="T384" i="1"/>
  <c r="T333" i="1"/>
  <c r="T319" i="1"/>
  <c r="T416" i="1"/>
  <c r="T440" i="1"/>
  <c r="T295" i="1"/>
  <c r="T348" i="1"/>
  <c r="T298" i="1"/>
  <c r="T351" i="1"/>
  <c r="T299" i="1"/>
  <c r="T352" i="1"/>
  <c r="T288" i="1"/>
  <c r="T368" i="1"/>
  <c r="T400" i="1"/>
  <c r="T290" i="1"/>
  <c r="T334" i="1"/>
  <c r="T386" i="1"/>
  <c r="T323" i="1"/>
  <c r="T335" i="1"/>
  <c r="T408" i="1"/>
  <c r="T294" i="1"/>
  <c r="T347" i="1"/>
  <c r="T378" i="1"/>
  <c r="T442" i="1"/>
  <c r="T284" i="1"/>
  <c r="T344" i="1"/>
  <c r="T293" i="1"/>
  <c r="T362" i="1"/>
  <c r="T434" i="1"/>
  <c r="T283" i="1"/>
  <c r="T343" i="1"/>
  <c r="T313" i="1"/>
  <c r="T292" i="1"/>
  <c r="T432" i="1"/>
  <c r="T278" i="1"/>
  <c r="T282" i="1"/>
  <c r="T312" i="1"/>
  <c r="T394" i="1"/>
  <c r="T410" i="1"/>
  <c r="T271" i="1"/>
  <c r="T300" i="1"/>
  <c r="T465" i="1"/>
  <c r="T457" i="1"/>
  <c r="T449" i="1"/>
  <c r="T439" i="1"/>
  <c r="T429" i="1"/>
  <c r="T420" i="1"/>
  <c r="T401" i="1"/>
  <c r="T381" i="1"/>
  <c r="T371" i="1"/>
  <c r="T361" i="1"/>
  <c r="T305" i="1"/>
  <c r="T438" i="1"/>
  <c r="T428" i="1"/>
  <c r="T409" i="1"/>
  <c r="T399" i="1"/>
  <c r="T390" i="1"/>
  <c r="T380" i="1"/>
  <c r="T469" i="1"/>
  <c r="T462" i="1"/>
  <c r="T455" i="1"/>
  <c r="T447" i="1"/>
  <c r="T427" i="1"/>
  <c r="T389" i="1"/>
  <c r="T379" i="1"/>
  <c r="T297" i="1"/>
  <c r="T470" i="1"/>
  <c r="T468" i="1"/>
  <c r="T446" i="1"/>
  <c r="T436" i="1"/>
  <c r="T425" i="1"/>
  <c r="T417" i="1"/>
  <c r="T406" i="1"/>
  <c r="T397" i="1"/>
  <c r="T388" i="1"/>
  <c r="T377" i="1"/>
  <c r="T367" i="1"/>
  <c r="T358" i="1"/>
  <c r="T316" i="1"/>
  <c r="T488" i="1"/>
  <c r="T481" i="1"/>
  <c r="T467" i="1"/>
  <c r="T461" i="1"/>
  <c r="T453" i="1"/>
  <c r="T445" i="1"/>
  <c r="T405" i="1"/>
  <c r="T396" i="1"/>
  <c r="T375" i="1"/>
  <c r="T285" i="1"/>
  <c r="T221" i="1"/>
  <c r="T487" i="1"/>
  <c r="T460" i="1"/>
  <c r="T452" i="1"/>
  <c r="T433" i="1"/>
  <c r="T414" i="1"/>
  <c r="T404" i="1"/>
  <c r="T395" i="1"/>
  <c r="T374" i="1"/>
  <c r="T365" i="1"/>
  <c r="T330" i="1"/>
  <c r="T459" i="1"/>
  <c r="T451" i="1"/>
  <c r="T422" i="1"/>
  <c r="T413" i="1"/>
  <c r="T403" i="1"/>
  <c r="T373" i="1"/>
  <c r="T364" i="1"/>
  <c r="T314" i="1"/>
  <c r="T213" i="1"/>
  <c r="T183" i="1"/>
  <c r="T164" i="1"/>
  <c r="T237" i="1"/>
  <c r="T173" i="1"/>
  <c r="T229" i="1"/>
  <c r="T235" i="1"/>
  <c r="T234" i="1"/>
  <c r="T219" i="1"/>
  <c r="T211" i="1"/>
  <c r="T178" i="1"/>
  <c r="T171" i="1"/>
  <c r="T148" i="1"/>
  <c r="T145" i="1"/>
  <c r="T111" i="1"/>
  <c r="T88" i="1"/>
  <c r="T86" i="1"/>
  <c r="T267" i="1"/>
  <c r="T266" i="1"/>
  <c r="T263" i="1"/>
  <c r="T250" i="1"/>
  <c r="T242" i="1"/>
  <c r="T226" i="1"/>
  <c r="T218" i="1"/>
  <c r="T210" i="1"/>
  <c r="T185" i="1"/>
  <c r="T182" i="1"/>
  <c r="T177" i="1"/>
  <c r="T166" i="1"/>
  <c r="T277" i="1"/>
  <c r="T265" i="1"/>
  <c r="T259" i="1"/>
  <c r="T249" i="1"/>
  <c r="T241" i="1"/>
  <c r="T233" i="1"/>
  <c r="T225" i="1"/>
  <c r="T217" i="1"/>
  <c r="T209" i="1"/>
  <c r="T197" i="1"/>
  <c r="T193" i="1"/>
  <c r="T176" i="1"/>
  <c r="T169" i="1"/>
  <c r="T168" i="1"/>
  <c r="T158" i="1"/>
  <c r="T127" i="1"/>
  <c r="T273" i="1"/>
  <c r="T258" i="1"/>
  <c r="T248" i="1"/>
  <c r="T240" i="1"/>
  <c r="T232" i="1"/>
  <c r="T224" i="1"/>
  <c r="T216" i="1"/>
  <c r="T208" i="1"/>
  <c r="T196" i="1"/>
  <c r="T195" i="1"/>
  <c r="T180" i="1"/>
  <c r="T161" i="1"/>
  <c r="T275" i="1"/>
  <c r="T257" i="1"/>
  <c r="T247" i="1"/>
  <c r="T239" i="1"/>
  <c r="T231" i="1"/>
  <c r="T223" i="1"/>
  <c r="T215" i="1"/>
  <c r="T207" i="1"/>
  <c r="T199" i="1"/>
  <c r="T194" i="1"/>
  <c r="T179" i="1"/>
  <c r="T175" i="1"/>
  <c r="T162" i="1"/>
  <c r="T160" i="1"/>
  <c r="T152" i="1"/>
  <c r="T279" i="1"/>
  <c r="T256" i="1"/>
  <c r="T254" i="1"/>
  <c r="T246" i="1"/>
  <c r="T230" i="1"/>
  <c r="T222" i="1"/>
  <c r="T214" i="1"/>
  <c r="T206" i="1"/>
  <c r="T198" i="1"/>
  <c r="T189" i="1"/>
  <c r="T184" i="1"/>
  <c r="T174" i="1"/>
  <c r="T167" i="1"/>
  <c r="T165" i="1"/>
  <c r="T93" i="1"/>
  <c r="T146" i="1"/>
  <c r="T153" i="1"/>
  <c r="T102" i="1"/>
  <c r="T92" i="1"/>
  <c r="T87" i="1"/>
  <c r="T269" i="1"/>
  <c r="T262" i="1"/>
  <c r="T253" i="1"/>
  <c r="T236" i="1"/>
  <c r="T228" i="1"/>
  <c r="T220" i="1"/>
  <c r="T212" i="1"/>
  <c r="T204" i="1"/>
  <c r="T191" i="1"/>
  <c r="T187" i="1"/>
  <c r="T172" i="1"/>
  <c r="T157" i="1"/>
  <c r="T155" i="1"/>
  <c r="T264" i="1"/>
  <c r="T251" i="1"/>
  <c r="T243" i="1"/>
  <c r="T190" i="1"/>
  <c r="T186" i="1"/>
  <c r="T156" i="1"/>
  <c r="T150" i="1"/>
  <c r="T129" i="1"/>
  <c r="T126" i="1"/>
  <c r="T116" i="1"/>
  <c r="T96" i="1"/>
  <c r="T90" i="1"/>
  <c r="T125" i="1"/>
  <c r="T124" i="1"/>
  <c r="T104" i="1"/>
  <c r="T100" i="1"/>
  <c r="T98" i="1"/>
  <c r="T94" i="1"/>
  <c r="T133" i="1"/>
  <c r="T123" i="1"/>
  <c r="T115" i="1"/>
  <c r="T91" i="1"/>
  <c r="T89" i="1"/>
  <c r="T147" i="1"/>
  <c r="T122" i="1"/>
  <c r="T120" i="1"/>
  <c r="T114" i="1"/>
  <c r="T149" i="1"/>
  <c r="T121" i="1"/>
  <c r="T119" i="1"/>
  <c r="T113" i="1"/>
  <c r="T128" i="1"/>
  <c r="T112" i="1"/>
  <c r="T97" i="1"/>
  <c r="T117" i="1"/>
  <c r="T110" i="1"/>
  <c r="T107" i="1"/>
  <c r="T99" i="1"/>
  <c r="T61" i="1"/>
  <c r="T73" i="1"/>
  <c r="T75" i="1"/>
  <c r="T56" i="1"/>
  <c r="T70" i="1"/>
  <c r="T66" i="1"/>
  <c r="T49" i="1"/>
  <c r="T68" i="1"/>
  <c r="T51" i="1"/>
  <c r="T45" i="1"/>
  <c r="T60" i="1"/>
  <c r="T52" i="1"/>
  <c r="T44" i="1"/>
  <c r="T48" i="1"/>
  <c r="T42" i="1"/>
  <c r="T46" i="1"/>
  <c r="T50" i="1"/>
  <c r="T43" i="1"/>
  <c r="T59" i="1"/>
  <c r="T47" i="1"/>
  <c r="T32" i="1"/>
  <c r="T38" i="1"/>
  <c r="T36" i="1"/>
  <c r="T41" i="1"/>
  <c r="T34" i="1"/>
  <c r="T28" i="1"/>
  <c r="T33" i="1"/>
  <c r="T11" i="1"/>
  <c r="T7" i="1"/>
  <c r="T6" i="1"/>
  <c r="T29" i="1"/>
  <c r="T15" i="1"/>
  <c r="T17" i="1"/>
  <c r="T26" i="1"/>
  <c r="T22" i="1"/>
  <c r="T5" i="1"/>
</calcChain>
</file>

<file path=xl/connections.xml><?xml version="1.0" encoding="utf-8"?>
<connections xmlns="http://schemas.openxmlformats.org/spreadsheetml/2006/main">
  <connection id="1" odcFile="C:\Users\olivier.villegente\Documents\Mes sources de données\odi_logs sessions.odc" name="odi_logs sessions" type="1" refreshedVersion="6" background="1" saveData="1">
    <dbPr connection="DSN=ODILOGS64;" command="SELECT * FROM `odi_logs`.`sessions`"/>
  </connection>
</connections>
</file>

<file path=xl/sharedStrings.xml><?xml version="1.0" encoding="utf-8"?>
<sst xmlns="http://schemas.openxmlformats.org/spreadsheetml/2006/main" count="5745" uniqueCount="893">
  <si>
    <t>id</t>
  </si>
  <si>
    <t>idcheck</t>
  </si>
  <si>
    <t>computername</t>
  </si>
  <si>
    <t>username</t>
  </si>
  <si>
    <t>datein</t>
  </si>
  <si>
    <t>dateout</t>
  </si>
  <si>
    <t>duree</t>
  </si>
  <si>
    <t>ip</t>
  </si>
  <si>
    <t>ecole</t>
  </si>
  <si>
    <t>type</t>
  </si>
  <si>
    <t>connect</t>
  </si>
  <si>
    <t>cycle</t>
  </si>
  <si>
    <t>niveau</t>
  </si>
  <si>
    <t>Autre</t>
  </si>
  <si>
    <t>ce2cm1</t>
  </si>
  <si>
    <t>16</t>
  </si>
  <si>
    <t>SALLE INFO</t>
  </si>
  <si>
    <t>CYCLE2-3</t>
  </si>
  <si>
    <t>cm2</t>
  </si>
  <si>
    <t>19</t>
  </si>
  <si>
    <t>CYCLE3</t>
  </si>
  <si>
    <t>CYCLE2</t>
  </si>
  <si>
    <t>ce2</t>
  </si>
  <si>
    <t>cpa</t>
  </si>
  <si>
    <t>cp</t>
  </si>
  <si>
    <t>cm1</t>
  </si>
  <si>
    <t>HYBRIDE</t>
  </si>
  <si>
    <t>ce1</t>
  </si>
  <si>
    <t>1</t>
  </si>
  <si>
    <t>10</t>
  </si>
  <si>
    <t>ce2b</t>
  </si>
  <si>
    <t>13</t>
  </si>
  <si>
    <t>cm2b</t>
  </si>
  <si>
    <t>12</t>
  </si>
  <si>
    <t>22</t>
  </si>
  <si>
    <t>ce2a</t>
  </si>
  <si>
    <t>9</t>
  </si>
  <si>
    <t>34</t>
  </si>
  <si>
    <t>18</t>
  </si>
  <si>
    <t>32</t>
  </si>
  <si>
    <t>7</t>
  </si>
  <si>
    <t>ce1b</t>
  </si>
  <si>
    <t>28</t>
  </si>
  <si>
    <t>cm1a</t>
  </si>
  <si>
    <t>38</t>
  </si>
  <si>
    <t>37</t>
  </si>
  <si>
    <t>43</t>
  </si>
  <si>
    <t>35</t>
  </si>
  <si>
    <t>cpb</t>
  </si>
  <si>
    <t>95</t>
  </si>
  <si>
    <t>3</t>
  </si>
  <si>
    <t>169</t>
  </si>
  <si>
    <t>53</t>
  </si>
  <si>
    <t>cpce1</t>
  </si>
  <si>
    <t>17</t>
  </si>
  <si>
    <t>cpce</t>
  </si>
  <si>
    <t>NUC-1313</t>
  </si>
  <si>
    <t>192.168.12.38</t>
  </si>
  <si>
    <t>cm1b</t>
  </si>
  <si>
    <t>36</t>
  </si>
  <si>
    <t>192.168.15.26</t>
  </si>
  <si>
    <t>50</t>
  </si>
  <si>
    <t>23</t>
  </si>
  <si>
    <t>cm2a</t>
  </si>
  <si>
    <t>39</t>
  </si>
  <si>
    <t>4</t>
  </si>
  <si>
    <t>sp</t>
  </si>
  <si>
    <t>11</t>
  </si>
  <si>
    <t>CYCLE1</t>
  </si>
  <si>
    <t>s</t>
  </si>
  <si>
    <t>87</t>
  </si>
  <si>
    <t>25</t>
  </si>
  <si>
    <t>2</t>
  </si>
  <si>
    <t>51</t>
  </si>
  <si>
    <t>24</t>
  </si>
  <si>
    <t>cpce1a</t>
  </si>
  <si>
    <t>48</t>
  </si>
  <si>
    <t>44</t>
  </si>
  <si>
    <t>40</t>
  </si>
  <si>
    <t>ce1a</t>
  </si>
  <si>
    <t>52</t>
  </si>
  <si>
    <t>33</t>
  </si>
  <si>
    <t>27</t>
  </si>
  <si>
    <t>14</t>
  </si>
  <si>
    <t>57</t>
  </si>
  <si>
    <t>smsg</t>
  </si>
  <si>
    <t>72</t>
  </si>
  <si>
    <t>sms</t>
  </si>
  <si>
    <t>21</t>
  </si>
  <si>
    <t>31</t>
  </si>
  <si>
    <t>0</t>
  </si>
  <si>
    <t>56</t>
  </si>
  <si>
    <t>75</t>
  </si>
  <si>
    <t>cpce1b</t>
  </si>
  <si>
    <t>49</t>
  </si>
  <si>
    <t>45</t>
  </si>
  <si>
    <t>6</t>
  </si>
  <si>
    <t>5</t>
  </si>
  <si>
    <t>74</t>
  </si>
  <si>
    <t>15</t>
  </si>
  <si>
    <t>42</t>
  </si>
  <si>
    <t>20</t>
  </si>
  <si>
    <t>NUC-1613</t>
  </si>
  <si>
    <t>192.168.15.47</t>
  </si>
  <si>
    <t>86</t>
  </si>
  <si>
    <t>29</t>
  </si>
  <si>
    <t>26</t>
  </si>
  <si>
    <t>cpc</t>
  </si>
  <si>
    <t>54</t>
  </si>
  <si>
    <t>94</t>
  </si>
  <si>
    <t>46</t>
  </si>
  <si>
    <t>55</t>
  </si>
  <si>
    <t>61</t>
  </si>
  <si>
    <t>78</t>
  </si>
  <si>
    <t>79</t>
  </si>
  <si>
    <t>NUC-1616</t>
  </si>
  <si>
    <t>192.168.15.48</t>
  </si>
  <si>
    <t>77</t>
  </si>
  <si>
    <t>82</t>
  </si>
  <si>
    <t>60</t>
  </si>
  <si>
    <t>47</t>
  </si>
  <si>
    <t>76</t>
  </si>
  <si>
    <t>8</t>
  </si>
  <si>
    <t>30</t>
  </si>
  <si>
    <t>59</t>
  </si>
  <si>
    <t>88</t>
  </si>
  <si>
    <t>67</t>
  </si>
  <si>
    <t>NUC-1614</t>
  </si>
  <si>
    <t>192.168.15.43</t>
  </si>
  <si>
    <t>80</t>
  </si>
  <si>
    <t>70</t>
  </si>
  <si>
    <t>68</t>
  </si>
  <si>
    <t>119</t>
  </si>
  <si>
    <t>NUC-998</t>
  </si>
  <si>
    <t>192.168.15.53</t>
  </si>
  <si>
    <t>83</t>
  </si>
  <si>
    <t>192.168.137.1</t>
  </si>
  <si>
    <t>73</t>
  </si>
  <si>
    <t>NUC-1443</t>
  </si>
  <si>
    <t>192.168.15.62</t>
  </si>
  <si>
    <t>NUC-1304</t>
  </si>
  <si>
    <t>58</t>
  </si>
  <si>
    <t>NUC-1291</t>
  </si>
  <si>
    <t>183</t>
  </si>
  <si>
    <t>192.168.12.41</t>
  </si>
  <si>
    <t>NUC-1514</t>
  </si>
  <si>
    <t>192.168.12.32</t>
  </si>
  <si>
    <t>NUC-1216</t>
  </si>
  <si>
    <t>192.168.12.46</t>
  </si>
  <si>
    <t>NUC-1282</t>
  </si>
  <si>
    <t>192.168.12.36</t>
  </si>
  <si>
    <t>NUC-1883</t>
  </si>
  <si>
    <t>192.168.12.39</t>
  </si>
  <si>
    <t>NUC-997</t>
  </si>
  <si>
    <t>192.168.15.52</t>
  </si>
  <si>
    <t>NUC-1001</t>
  </si>
  <si>
    <t>108</t>
  </si>
  <si>
    <t>NUC-1286</t>
  </si>
  <si>
    <t>136</t>
  </si>
  <si>
    <t>192.168.12.53</t>
  </si>
  <si>
    <t>62</t>
  </si>
  <si>
    <t>81</t>
  </si>
  <si>
    <t>97</t>
  </si>
  <si>
    <t>93</t>
  </si>
  <si>
    <t>118</t>
  </si>
  <si>
    <t>66</t>
  </si>
  <si>
    <t>211</t>
  </si>
  <si>
    <t>90</t>
  </si>
  <si>
    <t>177</t>
  </si>
  <si>
    <t>111</t>
  </si>
  <si>
    <t>65</t>
  </si>
  <si>
    <t>100</t>
  </si>
  <si>
    <t>113</t>
  </si>
  <si>
    <t>84</t>
  </si>
  <si>
    <t>122</t>
  </si>
  <si>
    <t>155</t>
  </si>
  <si>
    <t>247</t>
  </si>
  <si>
    <t>109</t>
  </si>
  <si>
    <t>184</t>
  </si>
  <si>
    <t>126</t>
  </si>
  <si>
    <t>NUC-1640</t>
  </si>
  <si>
    <t>192.168.15.39</t>
  </si>
  <si>
    <t>NUC-1083</t>
  </si>
  <si>
    <t>NUC-1629</t>
  </si>
  <si>
    <t>192.168.15.41</t>
  </si>
  <si>
    <t>NUC-1579</t>
  </si>
  <si>
    <t>NUC-1307</t>
  </si>
  <si>
    <t>192.168.15.45</t>
  </si>
  <si>
    <t>NUC-1077</t>
  </si>
  <si>
    <t>192.168.15.50</t>
  </si>
  <si>
    <t>192.168.15.35</t>
  </si>
  <si>
    <t>181</t>
  </si>
  <si>
    <t>96</t>
  </si>
  <si>
    <t>182</t>
  </si>
  <si>
    <t>103</t>
  </si>
  <si>
    <t>192.168.15.33</t>
  </si>
  <si>
    <t>69</t>
  </si>
  <si>
    <t>91</t>
  </si>
  <si>
    <t>102</t>
  </si>
  <si>
    <t>143</t>
  </si>
  <si>
    <t>ce1ce2</t>
  </si>
  <si>
    <t>131</t>
  </si>
  <si>
    <t>1453</t>
  </si>
  <si>
    <t>305</t>
  </si>
  <si>
    <t>106</t>
  </si>
  <si>
    <t>176</t>
  </si>
  <si>
    <t>NUC-1564</t>
  </si>
  <si>
    <t>192.168.12.51</t>
  </si>
  <si>
    <t>NUC-1189</t>
  </si>
  <si>
    <t>192.168.12.42</t>
  </si>
  <si>
    <t>NUC-1279</t>
  </si>
  <si>
    <t>192.168.12.49</t>
  </si>
  <si>
    <t>NUC-1301</t>
  </si>
  <si>
    <t>192.168.12.50</t>
  </si>
  <si>
    <t>192.168.15.36</t>
  </si>
  <si>
    <t>223</t>
  </si>
  <si>
    <t>130</t>
  </si>
  <si>
    <t>192.168.15.31</t>
  </si>
  <si>
    <t>4324</t>
  </si>
  <si>
    <t>NUC-1929</t>
  </si>
  <si>
    <t>1323</t>
  </si>
  <si>
    <t>255</t>
  </si>
  <si>
    <t>2020</t>
  </si>
  <si>
    <t>NUC-161420200221132821</t>
  </si>
  <si>
    <t>923</t>
  </si>
  <si>
    <t>NUC-121620200220132906</t>
  </si>
  <si>
    <t>NUC-121620200220152451</t>
  </si>
  <si>
    <t>NUC-121620200221134406</t>
  </si>
  <si>
    <t>NUC-121620200221135449</t>
  </si>
  <si>
    <t>NUC-164020200225104654</t>
  </si>
  <si>
    <t>NUC-151420200220152353</t>
  </si>
  <si>
    <t>NUC-129120200220133226</t>
  </si>
  <si>
    <t>NUC-129120200220152611</t>
  </si>
  <si>
    <t>NUC-129120200221134406</t>
  </si>
  <si>
    <t>NUC-156420200218065240</t>
  </si>
  <si>
    <t>NUC-156420200220132955</t>
  </si>
  <si>
    <t>NUC-156420200220152851</t>
  </si>
  <si>
    <t>NUC-156420200221134417</t>
  </si>
  <si>
    <t>NUC-131320200220133006</t>
  </si>
  <si>
    <t>NUC-131320200221134407</t>
  </si>
  <si>
    <t>NUC-130120200220130134</t>
  </si>
  <si>
    <t>NUC-127920200219105604</t>
  </si>
  <si>
    <t>NUC-127920200220130221</t>
  </si>
  <si>
    <t>NUC-127920200220152548</t>
  </si>
  <si>
    <t>NUC-127920200221134502</t>
  </si>
  <si>
    <t>NUC-99720200221101814</t>
  </si>
  <si>
    <t>NUC-99720200221114444</t>
  </si>
  <si>
    <t>NUC-99720200224150448</t>
  </si>
  <si>
    <t>NUC-99720200225104637</t>
  </si>
  <si>
    <t>NUC-128620200220130250</t>
  </si>
  <si>
    <t>NUC-128620200221134631</t>
  </si>
  <si>
    <t>NUC-130720200225104618</t>
  </si>
  <si>
    <t>NUC-1247</t>
  </si>
  <si>
    <t>192.168.12.47</t>
  </si>
  <si>
    <t>NUC-124720200220130309</t>
  </si>
  <si>
    <t>NUC-124720200220151830</t>
  </si>
  <si>
    <t>NUC-124720200221134525</t>
  </si>
  <si>
    <t>NUC-108320200225104712</t>
  </si>
  <si>
    <t>NUC-162920200225104751</t>
  </si>
  <si>
    <t>NUC-118920200220132907</t>
  </si>
  <si>
    <t>NUC-118920200221134550</t>
  </si>
  <si>
    <t>Cm2</t>
  </si>
  <si>
    <t>NUC-128220200220132843</t>
  </si>
  <si>
    <t>NUC-128220200221134414</t>
  </si>
  <si>
    <t>NUC-188320200220133025</t>
  </si>
  <si>
    <t>192.168.12.31</t>
  </si>
  <si>
    <t>NUC-192920200220153041</t>
  </si>
  <si>
    <t>NUC-161320200225104652</t>
  </si>
  <si>
    <t>NUC-144320200225104755</t>
  </si>
  <si>
    <t>NUC-144320200226094326</t>
  </si>
  <si>
    <t>NUC-100120200225104656</t>
  </si>
  <si>
    <t>NUC-100120200226094230</t>
  </si>
  <si>
    <t>NUC-99820200225110613</t>
  </si>
  <si>
    <t>NUC-99820200226094330</t>
  </si>
  <si>
    <t>NUC-157920200225104659</t>
  </si>
  <si>
    <t>NUC-130720200226094309</t>
  </si>
  <si>
    <t>NUC-161320200226094106</t>
  </si>
  <si>
    <t>NUC-162920200226094214</t>
  </si>
  <si>
    <t>NUC-108320200226094258</t>
  </si>
  <si>
    <t>NUC-161420200224090152</t>
  </si>
  <si>
    <t>NUC-161420200224114102</t>
  </si>
  <si>
    <t>NUC-161420200224124147</t>
  </si>
  <si>
    <t>NUC-161420200225104741</t>
  </si>
  <si>
    <t>NUC-161420200225115744</t>
  </si>
  <si>
    <t>NUC-161420200225130151</t>
  </si>
  <si>
    <t>NUC-161420200226094220</t>
  </si>
  <si>
    <t>NUC-157920200226105218</t>
  </si>
  <si>
    <t>838</t>
  </si>
  <si>
    <t>NUC-161620200228094849</t>
  </si>
  <si>
    <t>NUC-151420200227125405</t>
  </si>
  <si>
    <t>NUC-124720200227125235</t>
  </si>
  <si>
    <t>NUC-124720200227133733</t>
  </si>
  <si>
    <t>NUC-128220200227125038</t>
  </si>
  <si>
    <t>964</t>
  </si>
  <si>
    <t>NUC-130420200225105034</t>
  </si>
  <si>
    <t>NUC-130420200225115957</t>
  </si>
  <si>
    <t>NUC-130420200226094404</t>
  </si>
  <si>
    <t>NUC-127920200227125000</t>
  </si>
  <si>
    <t>NUC-107720200225104701</t>
  </si>
  <si>
    <t>NUC-129120200227125057</t>
  </si>
  <si>
    <t>cpd</t>
  </si>
  <si>
    <t>NUC-130120200227124947</t>
  </si>
  <si>
    <t>NUC-162920200228100707</t>
  </si>
  <si>
    <t>NUC-131320200227125119</t>
  </si>
  <si>
    <t>1064</t>
  </si>
  <si>
    <t>NUC-99720200228092707</t>
  </si>
  <si>
    <t>NUC-156420200227125109</t>
  </si>
  <si>
    <t>NUC-161420200227121138</t>
  </si>
  <si>
    <t>NUC-1265</t>
  </si>
  <si>
    <t>192.168.12.48</t>
  </si>
  <si>
    <t>NUC-128620200227093451</t>
  </si>
  <si>
    <t>NUC-128620200227125017</t>
  </si>
  <si>
    <t>NUC-128620200227141900</t>
  </si>
  <si>
    <t>NUC-128620200228093509</t>
  </si>
  <si>
    <t>NUC-126520200220130235</t>
  </si>
  <si>
    <t>NUC-126520200220152641</t>
  </si>
  <si>
    <t>NUC-126520200221134450</t>
  </si>
  <si>
    <t>NUC-126520200227125737</t>
  </si>
  <si>
    <t>NUC-164020200226094245</t>
  </si>
  <si>
    <t>NUC-161320200228150555</t>
  </si>
  <si>
    <t>NUC-99820200228145047</t>
  </si>
  <si>
    <t>NUC-130420200228151231</t>
  </si>
  <si>
    <t>NUC-107720200228150833</t>
  </si>
  <si>
    <t>NUC-108320200228150644</t>
  </si>
  <si>
    <t>NUC-130720200228145747</t>
  </si>
  <si>
    <t>NUC-162920200228150206</t>
  </si>
  <si>
    <t>NUC-100120200228150332</t>
  </si>
  <si>
    <t>NUC-161420200228111451</t>
  </si>
  <si>
    <t>NUC-161420200228150759</t>
  </si>
  <si>
    <t>NUC-157920200228145721</t>
  </si>
  <si>
    <t>NUC-99720200228150509</t>
  </si>
  <si>
    <t>NUC-164020200228150226</t>
  </si>
  <si>
    <t>NUC-144320200228150808</t>
  </si>
  <si>
    <t>NUC-118920200225140147</t>
  </si>
  <si>
    <t>NUC-118920200228140720</t>
  </si>
  <si>
    <t>NUC-121620200227125039</t>
  </si>
  <si>
    <t>1515</t>
  </si>
  <si>
    <t>NUC-121620200228140710</t>
  </si>
  <si>
    <t>NUC-128620200228131557</t>
  </si>
  <si>
    <t>NUC-128620200228140638</t>
  </si>
  <si>
    <t>NUC-128620200228151936</t>
  </si>
  <si>
    <t>NUC-118920200228151854</t>
  </si>
  <si>
    <t>1162</t>
  </si>
  <si>
    <t>NUC-118920200229104118</t>
  </si>
  <si>
    <t>NUC-126520200228140657</t>
  </si>
  <si>
    <t>NUC-126520200228151626</t>
  </si>
  <si>
    <t>NUC-127920200228141040</t>
  </si>
  <si>
    <t>NUC-127920200228151458</t>
  </si>
  <si>
    <t>NUC-129120200228140738</t>
  </si>
  <si>
    <t>NUC-129120200228152230</t>
  </si>
  <si>
    <t>NUC-151420200228140703</t>
  </si>
  <si>
    <t>NUC-151420200228151446</t>
  </si>
  <si>
    <t>NUC-188320200228151721</t>
  </si>
  <si>
    <t>NUC-156420200228140722</t>
  </si>
  <si>
    <t>NUC-156420200228151731</t>
  </si>
  <si>
    <t>NUC-130120200228141006</t>
  </si>
  <si>
    <t>NUC-130120200228151432</t>
  </si>
  <si>
    <t>NUC-124720200228140919</t>
  </si>
  <si>
    <t>NUC-124720200228151711</t>
  </si>
  <si>
    <t>NUC-128220200228140658</t>
  </si>
  <si>
    <t>NUC-128220200228153323</t>
  </si>
  <si>
    <t>NUC-131320200228140738</t>
  </si>
  <si>
    <t>NUC-131320200228151748</t>
  </si>
  <si>
    <t>NUC-192920200228145151</t>
  </si>
  <si>
    <t>NUC-121620200228151503</t>
  </si>
  <si>
    <t>1108</t>
  </si>
  <si>
    <t>NUC-121620200229094329</t>
  </si>
  <si>
    <t>NUC-127920200302103003</t>
  </si>
  <si>
    <t>NUC-124720200302102729</t>
  </si>
  <si>
    <t>NUC-130120200302102811</t>
  </si>
  <si>
    <t>NUC-124720200302103144</t>
  </si>
  <si>
    <t>NUC-124720200302103242</t>
  </si>
  <si>
    <t>NUC-121620200302102828</t>
  </si>
  <si>
    <t>NUC-131320200302102734</t>
  </si>
  <si>
    <t>NUC-128220200302102652</t>
  </si>
  <si>
    <t>NUC-128620200302093743</t>
  </si>
  <si>
    <t>NUC-128620200302103002</t>
  </si>
  <si>
    <t>NUC-118920200301160457</t>
  </si>
  <si>
    <t>NUC-118920200302102715</t>
  </si>
  <si>
    <t>NUC-156420200302102809</t>
  </si>
  <si>
    <t>NUC-107720200302094243</t>
  </si>
  <si>
    <t>NUC-108320200302094553</t>
  </si>
  <si>
    <t>NUC-108320200302102756</t>
  </si>
  <si>
    <t>NUC-99820200302094212</t>
  </si>
  <si>
    <t>NUC-100120200302094248</t>
  </si>
  <si>
    <t>NUC-162920200302094149</t>
  </si>
  <si>
    <t>NUC-130720200302094106</t>
  </si>
  <si>
    <t>NUC-157920200302094143</t>
  </si>
  <si>
    <t>NUC-161420200302094422</t>
  </si>
  <si>
    <t>NUC-161420200302123359</t>
  </si>
  <si>
    <t>NUC-130420200302094412</t>
  </si>
  <si>
    <t>NUC-99720200302091904</t>
  </si>
  <si>
    <t>NUC-164020200302094150</t>
  </si>
  <si>
    <t>NUC-144320200302094402</t>
  </si>
  <si>
    <t>NUC-161320200302094805</t>
  </si>
  <si>
    <t>NUC-107720200303095546</t>
  </si>
  <si>
    <t>NUC-162920200303095433</t>
  </si>
  <si>
    <t>NUC-161620200303094836</t>
  </si>
  <si>
    <t>NUC-99720200303095749</t>
  </si>
  <si>
    <t>NUC-99720200303100036</t>
  </si>
  <si>
    <t>NUC-108320200303095634</t>
  </si>
  <si>
    <t>NUC-164020200303095611</t>
  </si>
  <si>
    <t>NUC-100120200303095728</t>
  </si>
  <si>
    <t>NUC-161420200303095409</t>
  </si>
  <si>
    <t>NUC-99820200303095655</t>
  </si>
  <si>
    <t>NUC-99820200303104325</t>
  </si>
  <si>
    <t>NUC-99820200303104455</t>
  </si>
  <si>
    <t>NUC-99820200303145212</t>
  </si>
  <si>
    <t>NUC-130720200303095437</t>
  </si>
  <si>
    <t>NUC-130720200303104310</t>
  </si>
  <si>
    <t>NUC-130720200303144712</t>
  </si>
  <si>
    <t>NUC-157920200303100338</t>
  </si>
  <si>
    <t>NUC-157920200303104353</t>
  </si>
  <si>
    <t>NUC-157920200303144710</t>
  </si>
  <si>
    <t>NUC-130420200303095646</t>
  </si>
  <si>
    <t>NUC-130420200303104830</t>
  </si>
  <si>
    <t>NUC-130420200303114004</t>
  </si>
  <si>
    <t>NUC-130420200303144655</t>
  </si>
  <si>
    <t>NUC-161320200303095554</t>
  </si>
  <si>
    <t>NUC-161320200303104300</t>
  </si>
  <si>
    <t>NUC-144320200303095719</t>
  </si>
  <si>
    <t>NUC-144320200303105932</t>
  </si>
  <si>
    <t>NUC-144320200303144826</t>
  </si>
  <si>
    <t>NUC-107720200303104348</t>
  </si>
  <si>
    <t>NUC-107720200303145655</t>
  </si>
  <si>
    <t>NUC-162920200303104359</t>
  </si>
  <si>
    <t>NUC-162920200303144949</t>
  </si>
  <si>
    <t>NUC-99720200303104324</t>
  </si>
  <si>
    <t>NUC-99720200303144905</t>
  </si>
  <si>
    <t>NUC-164020200303104342</t>
  </si>
  <si>
    <t>NUC-164020200303145017</t>
  </si>
  <si>
    <t>NUC-100120200303104306</t>
  </si>
  <si>
    <t>NUC-100120200303144958</t>
  </si>
  <si>
    <t>NUC-108320200303104314</t>
  </si>
  <si>
    <t>NUC-108320200303145109</t>
  </si>
  <si>
    <t>NUC-128620200303144533</t>
  </si>
  <si>
    <t>NUC-118920200303161043</t>
  </si>
  <si>
    <t>NUC-118920200304061808</t>
  </si>
  <si>
    <t>NUC-129120200302103116</t>
  </si>
  <si>
    <t>NUC-129120200303085725</t>
  </si>
  <si>
    <t>NUC-118920200304122733</t>
  </si>
  <si>
    <t>NUC-157920200305094214</t>
  </si>
  <si>
    <t>NUC-157920200305110347</t>
  </si>
  <si>
    <t>NUC-157920200305131525</t>
  </si>
  <si>
    <t>NUC-164020200305094102</t>
  </si>
  <si>
    <t>NUC-164020200305110745</t>
  </si>
  <si>
    <t>NUC-164020200305131536</t>
  </si>
  <si>
    <t>NUC-107720200305094135</t>
  </si>
  <si>
    <t>NUC-107720200305100856</t>
  </si>
  <si>
    <t>NUC-107720200305110158</t>
  </si>
  <si>
    <t>NUC-107720200305131550</t>
  </si>
  <si>
    <t>NUC-130420200305094116</t>
  </si>
  <si>
    <t>NUC-130420200305102533</t>
  </si>
  <si>
    <t>NUC-130420200305110136</t>
  </si>
  <si>
    <t>NUC-130420200305131818</t>
  </si>
  <si>
    <t>NUC-130420200305132010</t>
  </si>
  <si>
    <t>NUC-130420200305140852</t>
  </si>
  <si>
    <t>NUC-108320200305094614</t>
  </si>
  <si>
    <t>NUC-108320200305100830</t>
  </si>
  <si>
    <t>NUC-108320200305110414</t>
  </si>
  <si>
    <t>NUC-108320200305131542</t>
  </si>
  <si>
    <t>NUC-100120200305094114</t>
  </si>
  <si>
    <t>NUC-100120200305110236</t>
  </si>
  <si>
    <t>NUC-99720200305094126</t>
  </si>
  <si>
    <t>NUC-99720200305110225</t>
  </si>
  <si>
    <t>NUC-99720200305131631</t>
  </si>
  <si>
    <t>NUC-162920200305094220</t>
  </si>
  <si>
    <t>NUC-162920200305110331</t>
  </si>
  <si>
    <t>NUC-162920200305131520</t>
  </si>
  <si>
    <t>NUC-161420200303145755</t>
  </si>
  <si>
    <t>NUC-161420200305094149</t>
  </si>
  <si>
    <t>NUC-161420200305102444</t>
  </si>
  <si>
    <t>NUC-161420200305110224</t>
  </si>
  <si>
    <t>NUC-161420200305112435</t>
  </si>
  <si>
    <t>NUC-144320200305094146</t>
  </si>
  <si>
    <t>NUC-161420200305124553</t>
  </si>
  <si>
    <t>NUC-144320200305094534</t>
  </si>
  <si>
    <t>NUC-144320200305110110</t>
  </si>
  <si>
    <t>NUC-144320200305132122</t>
  </si>
  <si>
    <t>NUC-99820200305094200</t>
  </si>
  <si>
    <t>NUC-99820200305094411</t>
  </si>
  <si>
    <t>NUC-99820200305100814</t>
  </si>
  <si>
    <t>NUC-99820200305110048</t>
  </si>
  <si>
    <t>NUC-130720200305094218</t>
  </si>
  <si>
    <t>NUC-130720200305100850</t>
  </si>
  <si>
    <t>NUC-130720200305110108</t>
  </si>
  <si>
    <t>NUC-130720200305131548</t>
  </si>
  <si>
    <t>NUC-161320200303145834</t>
  </si>
  <si>
    <t>2645</t>
  </si>
  <si>
    <t>NUC-161320200305110346</t>
  </si>
  <si>
    <t>NUC-161320200305131511</t>
  </si>
  <si>
    <t>NUC-124720200305124934</t>
  </si>
  <si>
    <t>NUC-124720200305132945</t>
  </si>
  <si>
    <t>NUC-127920200305124849</t>
  </si>
  <si>
    <t>NUC-121620200305125248</t>
  </si>
  <si>
    <t>NUC-127920200305133018</t>
  </si>
  <si>
    <t>NUC-128620200305093630</t>
  </si>
  <si>
    <t>NUC-128620200305124921</t>
  </si>
  <si>
    <t>NUC-128620200305133000</t>
  </si>
  <si>
    <t>NUC-129120200305125017</t>
  </si>
  <si>
    <t>NUC-129120200305132905</t>
  </si>
  <si>
    <t>NUC-151420200305124824</t>
  </si>
  <si>
    <t>NUC-192920200306135723</t>
  </si>
  <si>
    <t>NUC-128220200305124950</t>
  </si>
  <si>
    <t>NUC-128220200305132928</t>
  </si>
  <si>
    <t>870</t>
  </si>
  <si>
    <t>NUC-128220200306134750</t>
  </si>
  <si>
    <t>NUC-118920200305125005</t>
  </si>
  <si>
    <t>1066</t>
  </si>
  <si>
    <t>NUC-118920200306134740</t>
  </si>
  <si>
    <t>NUC-156420200305125039</t>
  </si>
  <si>
    <t>1065</t>
  </si>
  <si>
    <t>NUC-156420200306134749</t>
  </si>
  <si>
    <t>NUC-131320200305125326</t>
  </si>
  <si>
    <t>1062</t>
  </si>
  <si>
    <t>NUC-131320200306134807</t>
  </si>
  <si>
    <t>NUC-130120200305124840</t>
  </si>
  <si>
    <t>NUC-130120200306134808</t>
  </si>
  <si>
    <t>NUC-161320200306095321</t>
  </si>
  <si>
    <t>NUC-161320200306133500</t>
  </si>
  <si>
    <t>NUC-161320200309094102</t>
  </si>
  <si>
    <t>NUC-161320200310104112</t>
  </si>
  <si>
    <t>NUC-164020200306094940</t>
  </si>
  <si>
    <t>NUC-164020200306104242</t>
  </si>
  <si>
    <t>NUC-164020200306133626</t>
  </si>
  <si>
    <t>NUC-164020200309094138</t>
  </si>
  <si>
    <t>NUC-164020200310104055</t>
  </si>
  <si>
    <t>NUC-164020200310150527</t>
  </si>
  <si>
    <t>NUC-164020200311100112</t>
  </si>
  <si>
    <t>NUC-164020200311102616</t>
  </si>
  <si>
    <t>NUC-164020200311102931</t>
  </si>
  <si>
    <t>NUC-157920200306094949</t>
  </si>
  <si>
    <t>NUC-157920200306095916</t>
  </si>
  <si>
    <t>NUC-157920200306104216</t>
  </si>
  <si>
    <t>NUC-157920200306133550</t>
  </si>
  <si>
    <t>NUC-157920200309094436</t>
  </si>
  <si>
    <t>NUC-157920200310104325</t>
  </si>
  <si>
    <t>NUC-157920200310145922</t>
  </si>
  <si>
    <t>NUC-157920200311100506</t>
  </si>
  <si>
    <t>NUC-157920200311103246</t>
  </si>
  <si>
    <t>NUC-124720200306134803</t>
  </si>
  <si>
    <t>NUC-124720200311092036</t>
  </si>
  <si>
    <t>NUC-164020200312081330</t>
  </si>
  <si>
    <t>NUC-157920200312081611</t>
  </si>
  <si>
    <t>NUC-157920200312093854</t>
  </si>
  <si>
    <t>NUC-157920200312104552</t>
  </si>
  <si>
    <t>NUC-130120200312124750</t>
  </si>
  <si>
    <t>NUC-130120200312133136</t>
  </si>
  <si>
    <t>NUC-127920200312124725</t>
  </si>
  <si>
    <t>NUC-156420200312124532</t>
  </si>
  <si>
    <t>NUC-156420200312133241</t>
  </si>
  <si>
    <t>NUC-156420200312144850</t>
  </si>
  <si>
    <t>NUC-100120200306094926</t>
  </si>
  <si>
    <t>NUC-100120200306102949</t>
  </si>
  <si>
    <t>NUC-100120200306104137</t>
  </si>
  <si>
    <t>NUC-100120200306124020</t>
  </si>
  <si>
    <t>NUC-100120200306133623</t>
  </si>
  <si>
    <t>NUC-100120200306162213</t>
  </si>
  <si>
    <t>NUC-100120200309094108</t>
  </si>
  <si>
    <t>NUC-100120200309094351</t>
  </si>
  <si>
    <t>NUC-100120200310104134</t>
  </si>
  <si>
    <t>NUC-100120200310145825</t>
  </si>
  <si>
    <t>NUC-100120200311083956</t>
  </si>
  <si>
    <t>NUC-100120200311100139</t>
  </si>
  <si>
    <t>NUC-100120200311102609</t>
  </si>
  <si>
    <t>NUC-100120200311102858</t>
  </si>
  <si>
    <t>NUC-100120200312081341</t>
  </si>
  <si>
    <t>NUC-100120200312093858</t>
  </si>
  <si>
    <t>NUC-100120200312104812</t>
  </si>
  <si>
    <t>NUC-100120200312131657</t>
  </si>
  <si>
    <t>NUC-164020200312094010</t>
  </si>
  <si>
    <t>NUC-164020200312104650</t>
  </si>
  <si>
    <t>NUC-164020200312131103</t>
  </si>
  <si>
    <t>NUC-161320200310151105</t>
  </si>
  <si>
    <t>NUC-161320200311101317</t>
  </si>
  <si>
    <t>NUC-161320200311102054</t>
  </si>
  <si>
    <t>NUC-161320200311102939</t>
  </si>
  <si>
    <t>NUC-161320200312081253</t>
  </si>
  <si>
    <t>NUC-161320200312094455</t>
  </si>
  <si>
    <t>NUC-161320200312100205</t>
  </si>
  <si>
    <t>NUC-161320200312105023</t>
  </si>
  <si>
    <t>NUC-161320200312131023</t>
  </si>
  <si>
    <t>NUC-157920200312131056</t>
  </si>
  <si>
    <t>NUC-130420200306095101</t>
  </si>
  <si>
    <t>NUC-130420200306104218</t>
  </si>
  <si>
    <t>NUC-130420200306113026</t>
  </si>
  <si>
    <t>NUC-130420200306113329</t>
  </si>
  <si>
    <t>NUC-130420200306133600</t>
  </si>
  <si>
    <t>NUC-130420200309094746</t>
  </si>
  <si>
    <t>NUC-130420200310104114</t>
  </si>
  <si>
    <t>NUC-130420200310145919</t>
  </si>
  <si>
    <t>NUC-130420200311100027</t>
  </si>
  <si>
    <t>NUC-130420200311102824</t>
  </si>
  <si>
    <t>NUC-130420200312081347</t>
  </si>
  <si>
    <t>NUC-130420200312093909</t>
  </si>
  <si>
    <t>NUC-130420200312131033</t>
  </si>
  <si>
    <t>NUC-164020200313092919</t>
  </si>
  <si>
    <t>NUC-130120200312145710</t>
  </si>
  <si>
    <t>NUC-188320200312133301</t>
  </si>
  <si>
    <t>NUC-188320200312145650</t>
  </si>
  <si>
    <t>NUC-127920200312150723</t>
  </si>
  <si>
    <t>NUC-162920200306095145</t>
  </si>
  <si>
    <t>NUC-162920200306104205</t>
  </si>
  <si>
    <t>NUC-162920200306105948</t>
  </si>
  <si>
    <t>NUC-162920200306133610</t>
  </si>
  <si>
    <t>NUC-162920200309094702</t>
  </si>
  <si>
    <t>NUC-162920200310104118</t>
  </si>
  <si>
    <t>NUC-162920200310145925</t>
  </si>
  <si>
    <t>NUC-162920200311095854</t>
  </si>
  <si>
    <t>NUC-162920200311103241</t>
  </si>
  <si>
    <t>NUC-162920200312081306</t>
  </si>
  <si>
    <t>NUC-161420200306095042</t>
  </si>
  <si>
    <t>NUC-162920200312093852</t>
  </si>
  <si>
    <t>NUC-161420200306104249</t>
  </si>
  <si>
    <t>NUC-162920200312104557</t>
  </si>
  <si>
    <t>NUC-161420200306105805</t>
  </si>
  <si>
    <t>NUC-162920200312131000</t>
  </si>
  <si>
    <t>NUC-161420200306112320</t>
  </si>
  <si>
    <t>NUC-161420200306133548</t>
  </si>
  <si>
    <t>NUC-161420200309094138</t>
  </si>
  <si>
    <t>NUC-161420200309111721</t>
  </si>
  <si>
    <t>NUC-161420200309112607</t>
  </si>
  <si>
    <t>NUC-161420200309124512</t>
  </si>
  <si>
    <t>NUC-161420200310104110</t>
  </si>
  <si>
    <t>NUC-161420200310150547</t>
  </si>
  <si>
    <t>NUC-161420200311095919</t>
  </si>
  <si>
    <t>NUC-161420200311102555</t>
  </si>
  <si>
    <t>NUC-161420200312081235</t>
  </si>
  <si>
    <t>NUC-161420200312093851</t>
  </si>
  <si>
    <t>NUC-161420200312101609</t>
  </si>
  <si>
    <t>NUC-161420200312110514</t>
  </si>
  <si>
    <t>NUC-161420200312112613</t>
  </si>
  <si>
    <t>NUC-161420200312120825</t>
  </si>
  <si>
    <t>NUC-161420200312131055</t>
  </si>
  <si>
    <t>NUC-99820200306095342</t>
  </si>
  <si>
    <t>NUC-99820200306104105</t>
  </si>
  <si>
    <t>NUC-99820200306133618</t>
  </si>
  <si>
    <t>NUC-99820200309094144</t>
  </si>
  <si>
    <t>NUC-99820200310104105</t>
  </si>
  <si>
    <t>NUC-99820200310150010</t>
  </si>
  <si>
    <t>NUC-99820200311100336</t>
  </si>
  <si>
    <t>NUC-99820200311102835</t>
  </si>
  <si>
    <t>NUC-99820200312081343</t>
  </si>
  <si>
    <t>NUC-99820200312093910</t>
  </si>
  <si>
    <t>NUC-99820200312104726</t>
  </si>
  <si>
    <t>NUC-99820200312131012</t>
  </si>
  <si>
    <t>NUC-130720200306095114</t>
  </si>
  <si>
    <t>NUC-130720200306104136</t>
  </si>
  <si>
    <t>NUC-130720200306133600</t>
  </si>
  <si>
    <t>NUC-130720200309094150</t>
  </si>
  <si>
    <t>NUC-108320200306095000</t>
  </si>
  <si>
    <t>NUC-130720200310104123</t>
  </si>
  <si>
    <t>NUC-108320200306104117</t>
  </si>
  <si>
    <t>NUC-130720200310145915</t>
  </si>
  <si>
    <t>NUC-108320200306133630</t>
  </si>
  <si>
    <t>NUC-130720200311095708</t>
  </si>
  <si>
    <t>NUC-108320200309094154</t>
  </si>
  <si>
    <t>NUC-130720200311102917</t>
  </si>
  <si>
    <t>NUC-108320200310104132</t>
  </si>
  <si>
    <t>NUC-130720200312081326</t>
  </si>
  <si>
    <t>NUC-108320200310150110</t>
  </si>
  <si>
    <t>NUC-130720200312090250</t>
  </si>
  <si>
    <t>NUC-108320200311102926</t>
  </si>
  <si>
    <t>NUC-130720200312093934</t>
  </si>
  <si>
    <t>NUC-108320200312081258</t>
  </si>
  <si>
    <t>NUC-130720200312104818</t>
  </si>
  <si>
    <t>NUC-108320200312093920</t>
  </si>
  <si>
    <t>NUC-130720200312131011</t>
  </si>
  <si>
    <t>NUC-108320200312105011</t>
  </si>
  <si>
    <t>NUC-108320200312131106</t>
  </si>
  <si>
    <t>NUC-99720200306104056</t>
  </si>
  <si>
    <t>NUC-99720200306133703</t>
  </si>
  <si>
    <t>NUC-144320200306094854</t>
  </si>
  <si>
    <t>NUC-99720200309094320</t>
  </si>
  <si>
    <t>NUC-144320200306104127</t>
  </si>
  <si>
    <t>NUC-99720200310104111</t>
  </si>
  <si>
    <t>NUC-107720200306095326</t>
  </si>
  <si>
    <t>NUC-144320200306133611</t>
  </si>
  <si>
    <t>NUC-99720200310150455</t>
  </si>
  <si>
    <t>NUC-107720200306104154</t>
  </si>
  <si>
    <t>NUC-144320200309094932</t>
  </si>
  <si>
    <t>NUC-99720200312081321</t>
  </si>
  <si>
    <t>NUC-107720200306133622</t>
  </si>
  <si>
    <t>NUC-144320200310104138</t>
  </si>
  <si>
    <t>NUC-99720200312090227</t>
  </si>
  <si>
    <t>NUC-107720200309094238</t>
  </si>
  <si>
    <t>NUC-144320200310150121</t>
  </si>
  <si>
    <t>NUC-99720200312095135</t>
  </si>
  <si>
    <t>NUC-107720200310104151</t>
  </si>
  <si>
    <t>NUC-144320200311100120</t>
  </si>
  <si>
    <t>NUC-99720200312131024</t>
  </si>
  <si>
    <t>NUC-107720200310150441</t>
  </si>
  <si>
    <t>NUC-144320200311102331</t>
  </si>
  <si>
    <t>NUC-107720200311103548</t>
  </si>
  <si>
    <t>NUC-144320200312081244</t>
  </si>
  <si>
    <t>NUC-99720200313141527</t>
  </si>
  <si>
    <t>NUC-107720200312081330</t>
  </si>
  <si>
    <t>NUC-144320200312094014</t>
  </si>
  <si>
    <t>NUC-107720200312093928</t>
  </si>
  <si>
    <t>NUC-144320200312104812</t>
  </si>
  <si>
    <t>NUC-107720200312104713</t>
  </si>
  <si>
    <t>NUC-107720200312131102</t>
  </si>
  <si>
    <t>NUC-161620200306073435</t>
  </si>
  <si>
    <t>NUC-161620200309110455</t>
  </si>
  <si>
    <t>NUC-161620200310104150</t>
  </si>
  <si>
    <t>NUC-161620200312073844</t>
  </si>
  <si>
    <t>NUC-161620200313112153</t>
  </si>
  <si>
    <t>NUC-118920200312124556</t>
  </si>
  <si>
    <t>NUC-118920200312132939</t>
  </si>
  <si>
    <t>NUC-118920200312144735</t>
  </si>
  <si>
    <t>NUC-164020200313144114</t>
  </si>
  <si>
    <t>NUC-99720200316091424</t>
  </si>
  <si>
    <t>NUC-99720200316111142</t>
  </si>
  <si>
    <t>NUC-99720200316135748</t>
  </si>
  <si>
    <t>NUC-161620200316124508</t>
  </si>
  <si>
    <t>NUC-99720200317112550</t>
  </si>
  <si>
    <t>NUC-129120200306134817</t>
  </si>
  <si>
    <t>NUC-129120200312124555</t>
  </si>
  <si>
    <t>NUC-129120200312133110</t>
  </si>
  <si>
    <t>NUC-129120200312145441</t>
  </si>
  <si>
    <t>NUC-129120200313135435</t>
  </si>
  <si>
    <t>NUC-156420200313135429</t>
  </si>
  <si>
    <t>NUC-127920200313135747</t>
  </si>
  <si>
    <t>NUC-131320200312124523</t>
  </si>
  <si>
    <t>NUC-131320200312133158</t>
  </si>
  <si>
    <t>NUC-131320200312145026</t>
  </si>
  <si>
    <t>NUC-131320200313135511</t>
  </si>
  <si>
    <t>NUC-124720200312124657</t>
  </si>
  <si>
    <t>NUC-124720200312133014</t>
  </si>
  <si>
    <t>NUC-124720200312144942</t>
  </si>
  <si>
    <t>NUC-126520200302102930</t>
  </si>
  <si>
    <t>14732</t>
  </si>
  <si>
    <t>192.168.12.56</t>
  </si>
  <si>
    <t>NUC-126520200313135712</t>
  </si>
  <si>
    <t>NUC-126520200313142722</t>
  </si>
  <si>
    <t>NUC-130120200313135454</t>
  </si>
  <si>
    <t>NUC-130120200313142619</t>
  </si>
  <si>
    <t>NUC-129120200317163709</t>
  </si>
  <si>
    <t>NUC-131320200317164103</t>
  </si>
  <si>
    <t>NUC-192920200311092134</t>
  </si>
  <si>
    <t>NUC-192920200312133321</t>
  </si>
  <si>
    <t>NUC-192920200313140419</t>
  </si>
  <si>
    <t>NUC-128620200306093312</t>
  </si>
  <si>
    <t>NUC-128620200306125725</t>
  </si>
  <si>
    <t>NUC-128620200306134834</t>
  </si>
  <si>
    <t>NUC-128620200312124713</t>
  </si>
  <si>
    <t>NUC-128620200312133045</t>
  </si>
  <si>
    <t>NUC-128620200312145409</t>
  </si>
  <si>
    <t>NUC-128620200313135401</t>
  </si>
  <si>
    <t>NUC-128220200312124953</t>
  </si>
  <si>
    <t>NUC-128220200312133035</t>
  </si>
  <si>
    <t>NUC-128220200312145327</t>
  </si>
  <si>
    <t>NUC-128220200313135724</t>
  </si>
  <si>
    <t>NUC-128220200313142026</t>
  </si>
  <si>
    <t>NUC-99720200317135828</t>
  </si>
  <si>
    <t>NUC-121620200306134819</t>
  </si>
  <si>
    <t>NUC-121620200312125152</t>
  </si>
  <si>
    <t>NUC-121620200312132953</t>
  </si>
  <si>
    <t>NUC-121620200312144937</t>
  </si>
  <si>
    <t>NUC-161620200318105035</t>
  </si>
  <si>
    <t>NUC-131320200318091709</t>
  </si>
  <si>
    <t>NUC-131320200318101930</t>
  </si>
  <si>
    <t>NUC-129120200318091658</t>
  </si>
  <si>
    <t>NUC-129120200318101905</t>
  </si>
  <si>
    <t>NUC-130120200318101920</t>
  </si>
  <si>
    <t>NUC-192920200318102008</t>
  </si>
  <si>
    <t>NUC-188320200318102411</t>
  </si>
  <si>
    <t>NUC-118920200318102419</t>
  </si>
  <si>
    <t>NUC-128220200318091704</t>
  </si>
  <si>
    <t>NUC-128220200318102236</t>
  </si>
  <si>
    <t>NUC-124720200318091824</t>
  </si>
  <si>
    <t>NUC-124720200318102655</t>
  </si>
  <si>
    <t>NUC-128620200318091925</t>
  </si>
  <si>
    <t>NUC-157920200318100632</t>
  </si>
  <si>
    <t>NUC-144320200318101049</t>
  </si>
  <si>
    <t>NUC-144320200318103843</t>
  </si>
  <si>
    <t>NUC-100120200318104056</t>
  </si>
  <si>
    <t>NUC-108320200318101448</t>
  </si>
  <si>
    <t>NUC-108320200318103416</t>
  </si>
  <si>
    <t>NUC-130720200318100807</t>
  </si>
  <si>
    <t>NUC-130720200318103759</t>
  </si>
  <si>
    <t>NUC-99820200318100346</t>
  </si>
  <si>
    <t>NUC-99820200318103222</t>
  </si>
  <si>
    <t>NUC-162920200318100507</t>
  </si>
  <si>
    <t>NUC-121620200318064613</t>
  </si>
  <si>
    <t>NUC-121620200318091716</t>
  </si>
  <si>
    <t>NUC-107720200318100036</t>
  </si>
  <si>
    <t>NUC-107720200318100427</t>
  </si>
  <si>
    <t>NUC-107720200318102929</t>
  </si>
  <si>
    <t>NUC-107720200318103641</t>
  </si>
  <si>
    <t>NUC-127920200318101939</t>
  </si>
  <si>
    <t>NUC-164020200317114545</t>
  </si>
  <si>
    <t>NUC-164020200318083922</t>
  </si>
  <si>
    <t>NUC-99720200318085320</t>
  </si>
  <si>
    <t>NUC-99720200318100523</t>
  </si>
  <si>
    <t>NUC-99720200318103317</t>
  </si>
  <si>
    <t>NUC-161320200318100708</t>
  </si>
  <si>
    <t>NUC-161320200318103323</t>
  </si>
  <si>
    <t>NUC-144320200319083730</t>
  </si>
  <si>
    <t>NUC-144320200319094745</t>
  </si>
  <si>
    <t>NUC-128220200319083705</t>
  </si>
  <si>
    <t>NUC-156420200319102404</t>
  </si>
  <si>
    <t>NUC-192920200319102800</t>
  </si>
  <si>
    <t>NUC-188320200319075859</t>
  </si>
  <si>
    <t>NUC-188320200319095451</t>
  </si>
  <si>
    <t>NUC-118920200319080401</t>
  </si>
  <si>
    <t>NUC-118920200319095644</t>
  </si>
  <si>
    <t>NUC-99820200319083725</t>
  </si>
  <si>
    <t>NUC-99820200319094622</t>
  </si>
  <si>
    <t>NUC-161320200319083846</t>
  </si>
  <si>
    <t>NUC-161320200319094523</t>
  </si>
  <si>
    <t>NUC-108320200319083816</t>
  </si>
  <si>
    <t>NUC-108320200319094654</t>
  </si>
  <si>
    <t>NUC-128620200319075830</t>
  </si>
  <si>
    <t>NUC-128620200319093904</t>
  </si>
  <si>
    <t>NUC-128620200319094958</t>
  </si>
  <si>
    <t>NUC-100120200319083713</t>
  </si>
  <si>
    <t>NUC-100120200319094740</t>
  </si>
  <si>
    <t>NUC-162920200319083743</t>
  </si>
  <si>
    <t>NUC-162920200319094845</t>
  </si>
  <si>
    <t>NUC-107720200319094828</t>
  </si>
  <si>
    <t>NUC-130420200319083731</t>
  </si>
  <si>
    <t>NUC-130420200319094606</t>
  </si>
  <si>
    <t>NUC-164020200319083653</t>
  </si>
  <si>
    <t>NUC-164020200319094937</t>
  </si>
  <si>
    <t>NUC-99720200319083556</t>
  </si>
  <si>
    <t>NUC-99720200319100052</t>
  </si>
  <si>
    <t>NUC-124720200319080207</t>
  </si>
  <si>
    <t>NUC-124720200319095041</t>
  </si>
  <si>
    <t>NUC-129120200319080344</t>
  </si>
  <si>
    <t>NUC-129120200319080951</t>
  </si>
  <si>
    <t>NUC-127920200318104241</t>
  </si>
  <si>
    <t>NUC-127920200319092816</t>
  </si>
  <si>
    <t>NUC-161420200319083731</t>
  </si>
  <si>
    <t>NUC-161420200319094702</t>
  </si>
  <si>
    <t>NUC-121620200319080050</t>
  </si>
  <si>
    <t>NUC-121620200319095510</t>
  </si>
  <si>
    <t>NUC-131320200319080922</t>
  </si>
  <si>
    <t>NUC-131320200319095121</t>
  </si>
  <si>
    <t>NUC-131320200319110351</t>
  </si>
  <si>
    <t>NUC-156420200319131659</t>
  </si>
  <si>
    <t>NUC-129120200319130633</t>
  </si>
  <si>
    <t>NUC-129120200319130810</t>
  </si>
  <si>
    <t>NUC-188320200319132746</t>
  </si>
  <si>
    <t>NUC-192920200319130356</t>
  </si>
  <si>
    <t>NUC-192920200319134315</t>
  </si>
  <si>
    <t>NUC-131320200319130427</t>
  </si>
  <si>
    <t>NUC-130720200319083658</t>
  </si>
  <si>
    <t>NUC-130720200319094636</t>
  </si>
  <si>
    <t>NUC-99720200319112519</t>
  </si>
  <si>
    <t>NUC-128620200319130404</t>
  </si>
  <si>
    <t>NUC-121620200319130320</t>
  </si>
  <si>
    <t>NUC-121620200319143428</t>
  </si>
  <si>
    <t>NUC-127920200319145248</t>
  </si>
  <si>
    <t>NUC-118920200319130626</t>
  </si>
  <si>
    <t>NUC-128220200319104558</t>
  </si>
  <si>
    <t>NUC-128220200319111209</t>
  </si>
  <si>
    <t>NUC-128220200319130747</t>
  </si>
  <si>
    <t>NUC-124720200319130534</t>
  </si>
  <si>
    <t>HYB-488320200319150645</t>
  </si>
  <si>
    <t>HYB-4883</t>
  </si>
  <si>
    <t>NUC-164020200320104000</t>
  </si>
  <si>
    <t>NUC-157920200319083718</t>
  </si>
  <si>
    <t>NUC-157920200319094624</t>
  </si>
  <si>
    <t>NUC-161620200319111851</t>
  </si>
  <si>
    <t>NUC-164020200320115501</t>
  </si>
  <si>
    <t>NUC-164020200323081505</t>
  </si>
  <si>
    <t>NUC-130120200323100005</t>
  </si>
  <si>
    <t>NUC-127920200323095926</t>
  </si>
  <si>
    <t>NUC-151420200306135309</t>
  </si>
  <si>
    <t>NUC-151420200311092050</t>
  </si>
  <si>
    <t>NUC-151420200312124805</t>
  </si>
  <si>
    <t>NUC-151420200312133222</t>
  </si>
  <si>
    <t>NUC-151420200312145537</t>
  </si>
  <si>
    <t>NUC-151420200313135735</t>
  </si>
  <si>
    <t>NUC-151420200313143319</t>
  </si>
  <si>
    <t>192.168.12.37</t>
  </si>
  <si>
    <t>NUC-151420200318101936</t>
  </si>
  <si>
    <t>NUC-151420200319075956</t>
  </si>
  <si>
    <t>NUC-151420200319101940</t>
  </si>
  <si>
    <t>duree2</t>
  </si>
  <si>
    <t>jourin</t>
  </si>
  <si>
    <t>jourout</t>
  </si>
  <si>
    <t>decin</t>
  </si>
  <si>
    <t>decout</t>
  </si>
  <si>
    <t>test</t>
  </si>
  <si>
    <t>Étiquettes de lignes</t>
  </si>
  <si>
    <t>Total général</t>
  </si>
  <si>
    <t>Étiquettes de colonnes</t>
  </si>
  <si>
    <t>SITE1</t>
  </si>
  <si>
    <t>SITE2</t>
  </si>
  <si>
    <t>utilisation</t>
  </si>
  <si>
    <t>Nombre de utilisation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</si>
</sst>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27" formatCode="dd/mm/yyyy\ hh:mm"/>
    </dxf>
    <dxf>
      <numFmt numFmtId="27" formatCode="dd/mm/yyyy\ hh:mm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livier VILLEGENTE" refreshedDate="43936.707473726849" createdVersion="6" refreshedVersion="6" minRefreshableVersion="3" recordCount="634">
  <cacheSource type="worksheet">
    <worksheetSource name="Tableau_odi_logs_sessions"/>
  </cacheSource>
  <cacheFields count="22">
    <cacheField name="id" numFmtId="0">
      <sharedItems containsSemiMixedTypes="0" containsString="0" containsNumber="1" containsInteger="1" minValue="37088" maxValue="90248"/>
    </cacheField>
    <cacheField name="idcheck" numFmtId="0">
      <sharedItems/>
    </cacheField>
    <cacheField name="computername" numFmtId="0">
      <sharedItems/>
    </cacheField>
    <cacheField name="username" numFmtId="0">
      <sharedItems count="76">
        <s v="sp"/>
        <s v="cpce1a"/>
        <s v="cpce1b"/>
        <s v="cm2"/>
        <s v="cm1a"/>
        <s v="cpce1"/>
        <s v="ce2cm1"/>
        <s v="cpb"/>
        <s v="ce1b"/>
        <s v="cpa"/>
        <s v="ce1ce2"/>
        <s v="cm1"/>
        <s v="ce1"/>
        <s v="ce2b"/>
        <s v="ce2a"/>
        <s v="ce1a"/>
        <s v="cm2a"/>
        <s v="cm2b"/>
        <s v="cm1b"/>
        <s v="cpd"/>
        <s v="cpc"/>
        <s v="smsg"/>
        <s v="sgc" u="1"/>
        <s v="ce1d" u="1"/>
        <s v="cp" u="1"/>
        <s v="ce2d" u="1"/>
        <s v="ce2cm1b" u="1"/>
        <s v="sma" u="1"/>
        <s v="sg" u="1"/>
        <s v="smb" u="1"/>
        <s v="ce1c" u="1"/>
        <s v="ce2c" u="1"/>
        <s v="sgcp" u="1"/>
        <s v="cm1cm2a" u="1"/>
        <s v="_x0000_c_x0000_m_x0000_1_x0000_c_x0000_m_x0000_2_x0000_" u="1"/>
        <s v="cm1d" u="1"/>
        <s v="lck" u="1"/>
        <s v="cm2d" u="1"/>
        <s v="cm1cm2b" u="1"/>
        <s v="sm" u="1"/>
        <s v="ce1ce2a" u="1"/>
        <s v="_x0000_P_x0000_E_x0000_R_x0000_S_x0000_O_x0000_N_x0000_N_x0000_E_x0000_L_x0000_" u="1"/>
        <s v="cm1c" u="1"/>
        <s v="cm1cm2c" u="1"/>
        <s v="_x0000_c_x0000_l_x0000_i_x0000_s_x0000_" u="1"/>
        <s v="_x0000_c_x0000_e_x0000_1_x0000_c_x0000_e_x0000_2_x0000_" u="1"/>
        <s v="ce1ce2b" u="1"/>
        <s v="cm2c" u="1"/>
        <s v="PERSONNEL" u="1"/>
        <s v="_x0000_c_x0000_e_x0000_2_x0000_" u="1"/>
        <s v="cm1cm2d" u="1"/>
        <s v="ce1ce2c" u="1"/>
        <s v="smsgb" u="1"/>
        <s v="ce1ce2d" u="1"/>
        <s v="cpce1c" u="1"/>
        <s v="cm1cm2" u="1"/>
        <s v="_x0000_c_x0000_m_x0000_1_x0000_" u="1"/>
        <s v="_x0000_c_x0000_e_x0000_1_x0000_a_x0000_" u="1"/>
        <s v="_x0000_c_x0000_m_x0000_1_x0000_b_x0000_" u="1"/>
        <s v="_x0000_c_x0000_m_x0000_2_x0000_" u="1"/>
        <s v="_x0000_c_x0000_e_x0000_2_x0000_a_x0000_" u="1"/>
        <s v="_x0000_c_x0000_m_x0000_2_x0000_b_x0000_" u="1"/>
        <s v="spsm" u="1"/>
        <s v="spa" u="1"/>
        <s v="spb" u="1"/>
        <s v="classe" u="1"/>
        <s v="_x0000_c_x0000_m_x0000_1_x0000_a_x0000_" u="1"/>
        <s v="ce2" u="1"/>
        <s v="spsmsg" u="1"/>
        <s v="_x0000_c_x0000_m_x0000_2_x0000_a_x0000_" u="1"/>
        <s v="clisa" u="1"/>
        <s v="clis" u="1"/>
        <s v="_x0000_c_x0000_p_x0000_a_x0000_" u="1"/>
        <s v="sga" u="1"/>
        <s v="sgb" u="1"/>
        <s v="ce2cm1a" u="1"/>
      </sharedItems>
    </cacheField>
    <cacheField name="datein" numFmtId="22">
      <sharedItems containsSemiMixedTypes="0" containsNonDate="0" containsDate="1" containsString="0" minDate="2020-02-18T06:52:40" maxDate="2020-03-23T10:00:05"/>
    </cacheField>
    <cacheField name="dateout" numFmtId="22">
      <sharedItems containsSemiMixedTypes="0" containsNonDate="0" containsDate="1" containsString="0" minDate="2020-02-18T07:58:14" maxDate="2020-03-23T11:34:49"/>
    </cacheField>
    <cacheField name="duree" numFmtId="0">
      <sharedItems/>
    </cacheField>
    <cacheField name="ip" numFmtId="0">
      <sharedItems/>
    </cacheField>
    <cacheField name="ecole" numFmtId="0">
      <sharedItems count="117">
        <s v="SITE2"/>
        <s v="SITE1"/>
        <s v="FONG" u="1"/>
        <s v="_x0000_P_x0000_A_x0000_I_x0000_T_x0000_A_x0000_S_x0000_U_x0000_D_x0000_" u="1"/>
        <s v="PADDON" u="1"/>
        <s v="DUPONT" u="1"/>
        <s v="_x0000_K_x0000_O_x0000_C_x0000_H_x0000_" u="1"/>
        <s v="CHAMPMOREAU" u="1"/>
        <s v="DES" u="1"/>
        <s v="LODS" u="1"/>
        <s v="BANIAN" u="1"/>
        <s v="LYSDEAU" u="1"/>
        <s v="DILLENSEGE" u="1"/>
        <s v="MOUCHET" u="1"/>
        <s v="ROBINSON" u="1"/>
        <s v="LPP" u="1"/>
        <s v="YATE" u="1"/>
        <s v="BOYER" u="1"/>
        <s v="SURLEAU" u="1"/>
        <s v="MYOSOTIS" u="1"/>
        <s v="FRANC" u="1"/>
        <s v="BOLETTI" u="1"/>
        <s v="GERVOLINO" u="1"/>
        <s v="PETUNIAS" u="1"/>
        <s v="ORCHIDEES" u="1"/>
        <s v="_x0000_B_x0000_R_x0000_I_x0000_Q_x0000_U_x0000_E_x0000_T_x0000_E_x0000_R_x0000_I_x0000_E_x0000_" u="1"/>
        <s v="MATHIEU" u="1"/>
        <s v="DAUPHINS" u="1"/>
        <s v="DORBRITZ" u="1"/>
        <s v="BENEBIG" u="1"/>
        <s v="PALMIERS" u="1"/>
        <s v="LOMONT" u="1"/>
        <s v="LACOURT" u="1"/>
        <s v="MATPASU" u="1"/>
        <s v="DESBROSSE" u="1"/>
        <s v="OHLEN" u="1"/>
        <s v="FONROBERT" u="1"/>
        <s v="_x0000_D_x0000_O_x0000_R_x0000_B_x0000_R_x0000_I_x0000_T_x0000_Z_x0000_" u="1"/>
        <s v="BRIQUETERIE" u="1"/>
        <s v="PLUM" u="1"/>
        <s v="LAIGLE" u="1"/>
        <s v="BOULOUPARIS" u="1"/>
        <s v="_x0000_H_x0000_O_x0000_R_x0000_S_x0000___x0000_E_x0000_C_x0000_O_x0000_L_x0000_E_x0000_" u="1"/>
        <s v="DUBOISE" u="1"/>
        <s v="ARSAPIN" u="1"/>
        <s v="CARLIER" u="1"/>
        <s v="THIO" u="1"/>
        <s v="BURCK" u="1"/>
        <s v="CACOT" u="1"/>
        <s v="PAITASUD" u="1"/>
        <s v="FRANGIPANIERS" u="1"/>
        <s v="RUSSIER" u="1"/>
        <s v="BROQUET" u="1"/>
        <s v="PERRAUD" u="1"/>
        <s v="COCCINELLES" u="1"/>
        <s v="COSNIER" u="1"/>
        <s v="MATSCHEFFLERAS" u="1"/>
        <s v="BEGONIAS" u="1"/>
        <s v="BOUTAN" u="1"/>
        <s v="MERMOUD" u="1"/>
        <s v="IRIS" u="1"/>
        <s v="VERGES" u="1"/>
        <s v="HIGGINSON" u="1"/>
        <s v="COLIBRIS" u="1"/>
        <s v="OEILLETS" u="1"/>
        <s v="_x0000_C_x0000_L_x0000_A_x0000_I_x0000_N_x0000_" u="1"/>
        <s v="CLAIN" u="1"/>
        <s v="ORANGERS" u="1"/>
        <s v="HORS_ECOLE" u="1"/>
        <s v="YAHOUE" u="1"/>
        <s v="FOUGERES" u="1"/>
        <s v="PERVENCHES" u="1"/>
        <s v="CTDL" u="1"/>
        <s v="PANNE" u="1"/>
        <s v="ROSES" u="1"/>
        <s v="BOULARI" u="1"/>
        <s v="_x0000_F_x0000_R_x0000_A_x0000_N_x0000_C_x0000_" u="1"/>
        <s v="SCHEFFLERAS" u="1"/>
        <s v="OASIS" u="1"/>
        <s v="COTTIN" u="1"/>
        <s v="HIBISCUS" u="1"/>
        <s v="JACARANDAS" u="1"/>
        <s v="SAINTMICHEL" u="1"/>
        <s v="KOCH" u="1"/>
        <s v="TALON" u="1"/>
        <s v="_x0000_P_x0000_L_x0000_U_x0000_M_x0000_" u="1"/>
        <s v="VALLONDORE" u="1"/>
        <s v="ROLLY" u="1"/>
        <s v="RISBEC" u="1"/>
        <s v="MOINDOU" u="1"/>
        <s v="PENSEES" u="1"/>
        <s v="TROUILLOT" u="1"/>
        <s v="RIZIERE" u="1"/>
        <s v="BARDOU" u="1"/>
        <s v="GALINIE" u="1"/>
        <s v="MAINGUET" u="1"/>
        <s v="DEVAMBEZ" u="1"/>
        <s v="LERICHE" u="1"/>
        <s v="DEGRESLAN" u="1"/>
        <s v="_x0000_B_x0000_O_x0000_Y_x0000_E_x0000_R_x0000_" u="1"/>
        <s v="BICHON" u="1"/>
        <s v="MARTINET" u="1"/>
        <s v="CHARBONNEAUX" u="1"/>
        <s v="LYS" u="1"/>
        <s v="NOELL" u="1"/>
        <s v="_x0000_C_x0000_O_x0000_U_x0000_R_x0000_T_x0000_O_x0000_T_x0000_" u="1"/>
        <s v="AMIOT" u="1"/>
        <s v="LEFRANCOIS" u="1"/>
        <s v="COURTOT" u="1"/>
        <s v="NIAOULIS" u="1"/>
        <s v="GRISCELLI" u="1"/>
        <s v="CHANIEL" u="1"/>
        <s v="CAPUCINES" u="1"/>
        <s v="HAVET" u="1"/>
        <s v="MICHEL" u="1"/>
        <s v="MATTHIO" u="1"/>
        <s v="VIVETE" u="1"/>
      </sharedItems>
    </cacheField>
    <cacheField name="type" numFmtId="0">
      <sharedItems count="10">
        <s v="SALLE INFO"/>
        <s v="HYBRIDE"/>
        <s v="DES" u="1"/>
        <s v="LCK" u="1"/>
        <s v="ENT" u="1"/>
        <s v="TBISTE" u="1"/>
        <s v="DESED" u="1"/>
        <s v="CLIS" u="1"/>
        <s v="AUTRES" u="1"/>
        <s v="DIRECTION" u="1"/>
      </sharedItems>
    </cacheField>
    <cacheField name="connect" numFmtId="0">
      <sharedItems containsNonDate="0" containsString="0" containsBlank="1"/>
    </cacheField>
    <cacheField name="cycle" numFmtId="0">
      <sharedItems/>
    </cacheField>
    <cacheField name="niveau" numFmtId="0">
      <sharedItems/>
    </cacheField>
    <cacheField name="duree2" numFmtId="0">
      <sharedItems containsSemiMixedTypes="0" containsString="0" containsNumber="1" containsInteger="1" minValue="0" maxValue="14732"/>
    </cacheField>
    <cacheField name="jourin" numFmtId="14">
      <sharedItems containsSemiMixedTypes="0" containsNonDate="0" containsDate="1" containsString="0" minDate="2020-02-18T00:00:00" maxDate="2020-03-24T00:00:00" count="27">
        <d v="2020-02-21T00:00:00"/>
        <d v="2020-02-20T00:00:00"/>
        <d v="2020-02-25T00:00:00"/>
        <d v="2020-02-18T00:00:00"/>
        <d v="2020-02-19T00:00:00"/>
        <d v="2020-02-24T00:00:00"/>
        <d v="2020-02-26T00:00:00"/>
        <d v="2020-02-28T00:00:00"/>
        <d v="2020-02-27T00:00:00"/>
        <d v="2020-02-29T00:00:00"/>
        <d v="2020-03-02T00:00:00"/>
        <d v="2020-03-01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</sharedItems>
      <fieldGroup par="21" base="14">
        <rangePr groupBy="months" startDate="2020-02-18T00:00:00" endDate="2020-03-24T00:00:00"/>
        <groupItems count="14">
          <s v="&lt;18/02/2020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24/03/2020"/>
        </groupItems>
      </fieldGroup>
    </cacheField>
    <cacheField name="jourout" numFmtId="14">
      <sharedItems containsSemiMixedTypes="0" containsNonDate="0" containsDate="1" containsString="0" minDate="2020-02-18T00:00:00" maxDate="2020-03-24T00:00:00"/>
    </cacheField>
    <cacheField name="decin" numFmtId="0">
      <sharedItems containsSemiMixedTypes="0" containsString="0" containsNumber="1" minValue="0.26259259258949896" maxValue="0.695173611107748"/>
    </cacheField>
    <cacheField name="decout" numFmtId="0">
      <sharedItems containsSemiMixedTypes="0" containsString="0" containsNumber="1" minValue="0.11597222222189885" maxValue="0.72000000000116415"/>
    </cacheField>
    <cacheField name="test" numFmtId="0">
      <sharedItems containsSemiMixedTypes="0" containsString="0" containsNumber="1" containsInteger="1" minValue="0" maxValue="23"/>
    </cacheField>
    <cacheField name="utilisation" numFmtId="0">
      <sharedItems/>
    </cacheField>
    <cacheField name="Trimestres" numFmtId="0" databaseField="0">
      <fieldGroup base="14">
        <rangePr groupBy="quarters" startDate="2020-02-18T00:00:00" endDate="2020-03-24T00:00:00"/>
        <groupItems count="6">
          <s v="&lt;18/02/2020"/>
          <s v="Trimestre1"/>
          <s v="Trimestre2"/>
          <s v="Trimestre3"/>
          <s v="Trimestre4"/>
          <s v="&gt;24/03/2020"/>
        </groupItems>
      </fieldGroup>
    </cacheField>
    <cacheField name="Années" numFmtId="0" databaseField="0">
      <fieldGroup base="14">
        <rangePr groupBy="years" startDate="2020-02-18T00:00:00" endDate="2020-03-24T00:00:00"/>
        <groupItems count="3">
          <s v="&lt;18/02/2020"/>
          <s v="2020"/>
          <s v="&gt;24/03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4">
  <r>
    <n v="37088"/>
    <s v="NUC-161420200221132821"/>
    <s v="NUC-1614"/>
    <x v="0"/>
    <d v="2020-02-21T13:28:21"/>
    <d v="2020-02-21T14:30:20"/>
    <s v="61"/>
    <s v="192.168.15.43"/>
    <x v="0"/>
    <x v="0"/>
    <m/>
    <s v="CYCLE1"/>
    <s v="s"/>
    <n v="61"/>
    <x v="0"/>
    <d v="2020-02-21T00:00:00"/>
    <n v="0.56135416666802485"/>
    <n v="0.60439814814890269"/>
    <n v="1"/>
    <s v=""/>
  </r>
  <r>
    <n v="44062"/>
    <s v="NUC-121620200220132906"/>
    <s v="NUC-1216"/>
    <x v="1"/>
    <d v="2020-02-20T13:29:06"/>
    <d v="2020-02-20T14:50:52"/>
    <s v="81"/>
    <s v="192.168.12.46"/>
    <x v="1"/>
    <x v="0"/>
    <m/>
    <s v="CYCLE2"/>
    <s v="cpce1"/>
    <n v="81"/>
    <x v="1"/>
    <d v="2020-02-20T00:00:00"/>
    <n v="0.56187499999941792"/>
    <n v="0.61865740740904585"/>
    <n v="11"/>
    <s v="20200220_13"/>
  </r>
  <r>
    <n v="44065"/>
    <s v="NUC-121620200220152451"/>
    <s v="NUC-1216"/>
    <x v="2"/>
    <d v="2020-02-20T15:24:51"/>
    <d v="2020-02-20T15:32:12"/>
    <s v="7"/>
    <s v="192.168.12.46"/>
    <x v="1"/>
    <x v="0"/>
    <m/>
    <s v="CYCLE2"/>
    <s v="cpce1"/>
    <n v="7"/>
    <x v="1"/>
    <d v="2020-02-20T00:00:00"/>
    <n v="0.64225694444758119"/>
    <n v="0.64736111111415084"/>
    <n v="2"/>
    <s v=""/>
  </r>
  <r>
    <n v="44067"/>
    <s v="NUC-121620200221134406"/>
    <s v="NUC-1216"/>
    <x v="3"/>
    <d v="2020-02-21T13:44:06"/>
    <d v="2020-02-21T13:51:07"/>
    <s v="7"/>
    <s v="192.168.12.46"/>
    <x v="1"/>
    <x v="0"/>
    <m/>
    <s v="CYCLE3"/>
    <s v="cm2"/>
    <n v="7"/>
    <x v="0"/>
    <d v="2020-02-21T00:00:00"/>
    <n v="0.57229166666365927"/>
    <n v="0.57716435185284354"/>
    <n v="9"/>
    <s v="20200221_13"/>
  </r>
  <r>
    <n v="44068"/>
    <s v="NUC-121620200221135449"/>
    <s v="NUC-1216"/>
    <x v="3"/>
    <d v="2020-02-21T13:54:49"/>
    <d v="2020-02-21T14:17:59"/>
    <s v="23"/>
    <s v="192.168.12.46"/>
    <x v="1"/>
    <x v="0"/>
    <m/>
    <s v="CYCLE3"/>
    <s v="cm2"/>
    <n v="23"/>
    <x v="0"/>
    <d v="2020-02-21T00:00:00"/>
    <n v="0.57973379629402189"/>
    <n v="0.59582175925606862"/>
    <n v="10"/>
    <s v="20200221_13"/>
  </r>
  <r>
    <n v="44745"/>
    <s v="NUC-164020200225104654"/>
    <s v="NUC-1640"/>
    <x v="4"/>
    <d v="2020-02-25T10:46:54"/>
    <d v="2020-02-25T11:13:31"/>
    <s v="26"/>
    <s v="192.168.15.39"/>
    <x v="0"/>
    <x v="0"/>
    <m/>
    <s v="CYCLE3"/>
    <s v="cm1"/>
    <n v="26"/>
    <x v="2"/>
    <d v="2020-02-25T00:00:00"/>
    <n v="0.4492361111115315"/>
    <n v="0.46771990740671754"/>
    <n v="12"/>
    <s v="20200225_10"/>
  </r>
  <r>
    <n v="45950"/>
    <s v="NUC-151420200220152353"/>
    <s v="NUC-1514"/>
    <x v="5"/>
    <d v="2020-02-20T15:23:53"/>
    <d v="2020-02-20T15:32:30"/>
    <s v="8"/>
    <s v="192.168.12.32"/>
    <x v="1"/>
    <x v="0"/>
    <m/>
    <s v="CYCLE2"/>
    <s v="cpce"/>
    <n v="8"/>
    <x v="1"/>
    <d v="2020-02-20T00:00:00"/>
    <n v="0.64158564814715646"/>
    <n v="0.64756944444525288"/>
    <n v="0"/>
    <s v=""/>
  </r>
  <r>
    <n v="46168"/>
    <s v="NUC-129120200220133226"/>
    <s v="NUC-1291"/>
    <x v="1"/>
    <d v="2020-02-20T13:32:26"/>
    <d v="2020-02-20T13:59:00"/>
    <s v="26"/>
    <s v="192.168.12.41"/>
    <x v="1"/>
    <x v="0"/>
    <m/>
    <s v="CYCLE2"/>
    <s v="cpce1"/>
    <n v="26"/>
    <x v="1"/>
    <d v="2020-02-20T00:00:00"/>
    <n v="0.56418981481692754"/>
    <n v="0.58263888888905058"/>
    <n v="11"/>
    <s v="20200220_13"/>
  </r>
  <r>
    <n v="46173"/>
    <s v="NUC-129120200220152611"/>
    <s v="NUC-1291"/>
    <x v="2"/>
    <d v="2020-02-20T15:26:11"/>
    <d v="2020-02-20T16:10:02"/>
    <s v="43"/>
    <s v="192.168.12.41"/>
    <x v="1"/>
    <x v="0"/>
    <m/>
    <s v="CYCLE2"/>
    <s v="cpce1"/>
    <n v="43"/>
    <x v="1"/>
    <d v="2020-02-20T00:00:00"/>
    <n v="0.64318287037167465"/>
    <n v="0.67363425925577758"/>
    <n v="2"/>
    <s v=""/>
  </r>
  <r>
    <n v="46177"/>
    <s v="NUC-129120200221134406"/>
    <s v="NUC-1291"/>
    <x v="3"/>
    <d v="2020-02-21T13:44:06"/>
    <d v="2020-02-21T14:19:00"/>
    <s v="34"/>
    <s v="192.168.12.41"/>
    <x v="1"/>
    <x v="0"/>
    <m/>
    <s v="CYCLE3"/>
    <s v="cm2"/>
    <n v="34"/>
    <x v="0"/>
    <d v="2020-02-21T00:00:00"/>
    <n v="0.57229166666365927"/>
    <n v="0.59652777777955635"/>
    <n v="10"/>
    <s v="20200221_13"/>
  </r>
  <r>
    <n v="46258"/>
    <s v="NUC-156420200218065240"/>
    <s v="NUC-1564"/>
    <x v="6"/>
    <d v="2020-02-18T06:52:40"/>
    <d v="2020-02-18T07:58:14"/>
    <s v="65"/>
    <s v="192.168.12.51"/>
    <x v="1"/>
    <x v="0"/>
    <m/>
    <s v="CYCLE2-3"/>
    <s v="ce2cm1"/>
    <n v="65"/>
    <x v="3"/>
    <d v="2020-02-18T00:00:00"/>
    <n v="0.28657407407445135"/>
    <n v="0.33210648148087785"/>
    <n v="1"/>
    <s v=""/>
  </r>
  <r>
    <n v="46260"/>
    <s v="NUC-156420200220132955"/>
    <s v="NUC-1564"/>
    <x v="1"/>
    <d v="2020-02-20T13:29:55"/>
    <d v="2020-02-20T14:43:57"/>
    <s v="74"/>
    <s v="192.168.12.51"/>
    <x v="1"/>
    <x v="0"/>
    <m/>
    <s v="CYCLE2"/>
    <s v="cpce1"/>
    <n v="74"/>
    <x v="1"/>
    <d v="2020-02-20T00:00:00"/>
    <n v="0.56244212963065365"/>
    <n v="0.61385416666598758"/>
    <n v="11"/>
    <s v="20200220_13"/>
  </r>
  <r>
    <n v="46261"/>
    <s v="NUC-156420200220152851"/>
    <s v="NUC-1564"/>
    <x v="2"/>
    <d v="2020-02-20T15:28:51"/>
    <d v="2020-02-20T15:32:27"/>
    <s v="3"/>
    <s v="192.168.12.51"/>
    <x v="1"/>
    <x v="0"/>
    <m/>
    <s v="CYCLE2"/>
    <s v="cpce1"/>
    <n v="3"/>
    <x v="1"/>
    <d v="2020-02-20T00:00:00"/>
    <n v="0.64503472221986158"/>
    <n v="0.64753472222218988"/>
    <n v="2"/>
    <s v=""/>
  </r>
  <r>
    <n v="46263"/>
    <s v="NUC-156420200221134417"/>
    <s v="NUC-1564"/>
    <x v="3"/>
    <d v="2020-02-21T13:44:17"/>
    <d v="2020-02-21T14:52:42"/>
    <s v="68"/>
    <s v="192.168.12.51"/>
    <x v="1"/>
    <x v="0"/>
    <m/>
    <s v="CYCLE3"/>
    <s v="cm2"/>
    <n v="68"/>
    <x v="0"/>
    <d v="2020-02-21T00:00:00"/>
    <n v="0.57241898147913162"/>
    <n v="0.61993055555649335"/>
    <n v="10"/>
    <s v="20200221_13"/>
  </r>
  <r>
    <n v="46349"/>
    <s v="NUC-131320200220133006"/>
    <s v="NUC-1313"/>
    <x v="1"/>
    <d v="2020-02-20T13:30:06"/>
    <d v="2020-02-21T13:44:05"/>
    <s v="1453"/>
    <s v="192.168.12.38"/>
    <x v="1"/>
    <x v="0"/>
    <m/>
    <s v="CYCLE3"/>
    <s v="cm2"/>
    <n v="1453"/>
    <x v="1"/>
    <d v="2020-02-21T00:00:00"/>
    <n v="0.562569444446126"/>
    <n v="0.57228009259415558"/>
    <n v="1"/>
    <s v=""/>
  </r>
  <r>
    <n v="46350"/>
    <s v="NUC-131320200221134407"/>
    <s v="NUC-1313"/>
    <x v="3"/>
    <d v="2020-02-21T13:44:07"/>
    <d v="2020-02-21T14:54:46"/>
    <s v="70"/>
    <s v="192.168.12.38"/>
    <x v="1"/>
    <x v="0"/>
    <m/>
    <s v="CYCLE3"/>
    <s v="cm2"/>
    <n v="70"/>
    <x v="0"/>
    <d v="2020-02-21T00:00:00"/>
    <n v="0.57230324074043892"/>
    <n v="0.62136574074247619"/>
    <n v="10"/>
    <s v="20200221_13"/>
  </r>
  <r>
    <n v="46877"/>
    <s v="NUC-130120200220130134"/>
    <s v="NUC-1301"/>
    <x v="1"/>
    <d v="2020-02-20T13:01:34"/>
    <d v="2020-02-20T13:56:50"/>
    <s v="55"/>
    <s v="192.168.12.50"/>
    <x v="1"/>
    <x v="0"/>
    <m/>
    <s v="CYCLE2"/>
    <s v="cpce1"/>
    <n v="55"/>
    <x v="1"/>
    <d v="2020-02-20T00:00:00"/>
    <n v="0.54275462962687016"/>
    <n v="0.58113425925694173"/>
    <n v="11"/>
    <s v="20200220_13"/>
  </r>
  <r>
    <n v="47013"/>
    <s v="NUC-127920200219105604"/>
    <s v="NUC-1279"/>
    <x v="6"/>
    <d v="2020-02-19T10:56:04"/>
    <d v="2020-02-19T11:07:09"/>
    <s v="11"/>
    <s v="192.168.12.49"/>
    <x v="1"/>
    <x v="0"/>
    <m/>
    <s v="CYCLE2-3"/>
    <s v="ce2cm1"/>
    <n v="11"/>
    <x v="4"/>
    <d v="2020-02-19T00:00:00"/>
    <n v="0.455601851848769"/>
    <n v="0.46329861111007631"/>
    <n v="1"/>
    <s v=""/>
  </r>
  <r>
    <n v="47014"/>
    <s v="NUC-127920200220130221"/>
    <s v="NUC-1279"/>
    <x v="1"/>
    <d v="2020-02-20T13:02:21"/>
    <d v="2020-02-20T13:53:09"/>
    <s v="50"/>
    <s v="192.168.12.49"/>
    <x v="1"/>
    <x v="0"/>
    <m/>
    <s v="CYCLE2"/>
    <s v="cpce1"/>
    <n v="50"/>
    <x v="1"/>
    <d v="2020-02-20T00:00:00"/>
    <n v="0.54329861111182254"/>
    <n v="0.57857638888526708"/>
    <n v="11"/>
    <s v="20200220_13"/>
  </r>
  <r>
    <n v="47015"/>
    <s v="NUC-127920200220152548"/>
    <s v="NUC-1279"/>
    <x v="2"/>
    <d v="2020-02-20T15:25:48"/>
    <d v="2020-02-20T15:31:55"/>
    <s v="6"/>
    <s v="192.168.12.49"/>
    <x v="1"/>
    <x v="0"/>
    <m/>
    <s v="CYCLE2"/>
    <s v="cpce1"/>
    <n v="6"/>
    <x v="1"/>
    <d v="2020-02-20T00:00:00"/>
    <n v="0.64291666666395031"/>
    <n v="0.6471643518525525"/>
    <n v="2"/>
    <s v=""/>
  </r>
  <r>
    <n v="47016"/>
    <s v="NUC-127920200221134502"/>
    <s v="NUC-1279"/>
    <x v="3"/>
    <d v="2020-02-21T13:45:02"/>
    <d v="2020-02-21T14:18:01"/>
    <s v="32"/>
    <s v="192.168.12.49"/>
    <x v="1"/>
    <x v="0"/>
    <m/>
    <s v="CYCLE3"/>
    <s v="cm2"/>
    <n v="32"/>
    <x v="0"/>
    <d v="2020-02-21T00:00:00"/>
    <n v="0.57293981481780065"/>
    <n v="0.59584490740962792"/>
    <n v="10"/>
    <s v="20200221_13"/>
  </r>
  <r>
    <n v="47705"/>
    <s v="NUC-99720200221101814"/>
    <s v="NUC-997"/>
    <x v="0"/>
    <d v="2020-02-21T10:18:14"/>
    <d v="2020-02-21T10:19:11"/>
    <s v="0"/>
    <s v="192.168.15.52"/>
    <x v="0"/>
    <x v="0"/>
    <m/>
    <s v="CYCLE1"/>
    <s v="s"/>
    <n v="0"/>
    <x v="0"/>
    <d v="2020-02-21T00:00:00"/>
    <n v="0.42932870370714227"/>
    <n v="0.42998842592351139"/>
    <n v="0"/>
    <s v=""/>
  </r>
  <r>
    <n v="47708"/>
    <s v="NUC-99720200221114444"/>
    <s v="NUC-997"/>
    <x v="0"/>
    <d v="2020-02-21T11:44:44"/>
    <d v="2020-02-21T12:12:27"/>
    <s v="27"/>
    <s v="192.168.15.52"/>
    <x v="0"/>
    <x v="0"/>
    <m/>
    <s v="CYCLE1"/>
    <s v="s"/>
    <n v="27"/>
    <x v="0"/>
    <d v="2020-02-21T00:00:00"/>
    <n v="0.48939814815093996"/>
    <n v="0.50864583333168412"/>
    <n v="1"/>
    <s v=""/>
  </r>
  <r>
    <n v="47711"/>
    <s v="NUC-99720200224150448"/>
    <s v="NUC-997"/>
    <x v="0"/>
    <d v="2020-02-24T15:04:48"/>
    <d v="2020-02-24T15:07:27"/>
    <s v="2"/>
    <s v="192.168.15.52"/>
    <x v="0"/>
    <x v="0"/>
    <m/>
    <s v="CYCLE1"/>
    <s v="s"/>
    <n v="2"/>
    <x v="5"/>
    <d v="2020-02-24T00:00:00"/>
    <n v="0.62833333333401242"/>
    <n v="0.63017361111269565"/>
    <n v="0"/>
    <s v=""/>
  </r>
  <r>
    <n v="47714"/>
    <s v="NUC-99720200225104637"/>
    <s v="NUC-997"/>
    <x v="4"/>
    <d v="2020-02-25T10:46:37"/>
    <d v="2020-02-25T11:15:42"/>
    <s v="29"/>
    <s v="192.168.15.52"/>
    <x v="0"/>
    <x v="0"/>
    <m/>
    <s v="CYCLE3"/>
    <s v="cm1"/>
    <n v="29"/>
    <x v="2"/>
    <d v="2020-02-25T00:00:00"/>
    <n v="0.44903935184993315"/>
    <n v="0.46923611110833008"/>
    <n v="12"/>
    <s v="20200225_10"/>
  </r>
  <r>
    <n v="47865"/>
    <s v="NUC-128620200220130250"/>
    <s v="NUC-1286"/>
    <x v="1"/>
    <d v="2020-02-20T13:02:50"/>
    <d v="2020-02-20T16:06:55"/>
    <s v="184"/>
    <s v="192.168.12.53"/>
    <x v="1"/>
    <x v="0"/>
    <m/>
    <s v="CYCLE2"/>
    <s v="cpce1"/>
    <n v="184"/>
    <x v="1"/>
    <d v="2020-02-20T00:00:00"/>
    <n v="0.54363425925839692"/>
    <n v="0.67146990740729962"/>
    <n v="11"/>
    <s v="20200220_13"/>
  </r>
  <r>
    <n v="47866"/>
    <s v="NUC-128620200221134631"/>
    <s v="NUC-1286"/>
    <x v="3"/>
    <d v="2020-02-21T13:46:31"/>
    <d v="2020-02-21T14:17:59"/>
    <s v="31"/>
    <s v="192.168.12.53"/>
    <x v="1"/>
    <x v="0"/>
    <m/>
    <s v="CYCLE3"/>
    <s v="cm2"/>
    <n v="31"/>
    <x v="0"/>
    <d v="2020-02-21T00:00:00"/>
    <n v="0.57396990740380716"/>
    <n v="0.59582175925606862"/>
    <n v="10"/>
    <s v="20200221_13"/>
  </r>
  <r>
    <n v="48355"/>
    <s v="NUC-130720200225104618"/>
    <s v="NUC-1307"/>
    <x v="4"/>
    <d v="2020-02-25T10:46:18"/>
    <d v="2020-02-25T11:16:21"/>
    <s v="30"/>
    <s v="192.168.15.45"/>
    <x v="0"/>
    <x v="0"/>
    <m/>
    <s v="CYCLE3"/>
    <s v="cm1"/>
    <n v="30"/>
    <x v="2"/>
    <d v="2020-02-25T00:00:00"/>
    <n v="0.44881944444205146"/>
    <n v="0.46968750000087311"/>
    <n v="12"/>
    <s v="20200225_10"/>
  </r>
  <r>
    <n v="49040"/>
    <s v="NUC-124720200220130309"/>
    <s v="NUC-1247"/>
    <x v="1"/>
    <d v="2020-02-20T13:03:09"/>
    <d v="2020-02-20T14:52:02"/>
    <s v="108"/>
    <s v="192.168.12.47"/>
    <x v="1"/>
    <x v="0"/>
    <m/>
    <s v="CYCLE2"/>
    <s v="cpce1"/>
    <n v="108"/>
    <x v="1"/>
    <d v="2020-02-20T00:00:00"/>
    <n v="0.54385416666627862"/>
    <n v="0.61946759259444661"/>
    <n v="11"/>
    <s v="20200220_13"/>
  </r>
  <r>
    <n v="49041"/>
    <s v="NUC-124720200220151830"/>
    <s v="NUC-1247"/>
    <x v="2"/>
    <d v="2020-02-20T15:18:30"/>
    <d v="2020-02-20T15:32:15"/>
    <s v="13"/>
    <s v="192.168.12.47"/>
    <x v="1"/>
    <x v="0"/>
    <m/>
    <s v="CYCLE2"/>
    <s v="cpce1"/>
    <n v="13"/>
    <x v="1"/>
    <d v="2020-02-20T00:00:00"/>
    <n v="0.63784722222044365"/>
    <n v="0.64739583332993789"/>
    <n v="2"/>
    <s v=""/>
  </r>
  <r>
    <n v="49042"/>
    <s v="NUC-124720200221134525"/>
    <s v="NUC-1247"/>
    <x v="3"/>
    <d v="2020-02-21T13:45:25"/>
    <d v="2020-02-21T14:17:07"/>
    <s v="31"/>
    <s v="192.168.12.47"/>
    <x v="1"/>
    <x v="0"/>
    <m/>
    <s v="CYCLE3"/>
    <s v="cm2"/>
    <n v="31"/>
    <x v="0"/>
    <d v="2020-02-21T00:00:00"/>
    <n v="0.57320601851824904"/>
    <n v="0.59521990740904585"/>
    <n v="10"/>
    <s v="20200221_13"/>
  </r>
  <r>
    <n v="49222"/>
    <s v="NUC-108320200225104712"/>
    <s v="NUC-1083"/>
    <x v="4"/>
    <d v="2020-02-25T10:47:12"/>
    <d v="2020-02-25T11:11:04"/>
    <s v="23"/>
    <s v="192.168.15.31"/>
    <x v="0"/>
    <x v="0"/>
    <m/>
    <s v="CYCLE3"/>
    <s v="cm1"/>
    <n v="23"/>
    <x v="2"/>
    <d v="2020-02-25T00:00:00"/>
    <n v="0.44944444444263354"/>
    <n v="0.46601851852028631"/>
    <n v="12"/>
    <s v="20200225_10"/>
  </r>
  <r>
    <n v="49269"/>
    <s v="NUC-162920200225104751"/>
    <s v="NUC-1629"/>
    <x v="4"/>
    <d v="2020-02-25T10:47:51"/>
    <d v="2020-02-25T11:12:45"/>
    <s v="24"/>
    <s v="192.168.15.41"/>
    <x v="0"/>
    <x v="0"/>
    <m/>
    <s v="CYCLE3"/>
    <s v="cm1"/>
    <n v="24"/>
    <x v="2"/>
    <d v="2020-02-25T00:00:00"/>
    <n v="0.44989583333517658"/>
    <n v="0.46718749999854481"/>
    <n v="12"/>
    <s v="20200225_10"/>
  </r>
  <r>
    <n v="49701"/>
    <s v="NUC-118920200220132907"/>
    <s v="NUC-1189"/>
    <x v="1"/>
    <d v="2020-02-20T13:29:07"/>
    <d v="2020-02-20T15:32:01"/>
    <s v="122"/>
    <s v="192.168.12.42"/>
    <x v="1"/>
    <x v="0"/>
    <m/>
    <s v="CYCLE2"/>
    <s v="cpce1"/>
    <n v="122"/>
    <x v="1"/>
    <d v="2020-02-20T00:00:00"/>
    <n v="0.56188657407619758"/>
    <n v="0.6472337962986785"/>
    <n v="11"/>
    <s v="20200220_13"/>
  </r>
  <r>
    <n v="49702"/>
    <s v="NUC-118920200221134550"/>
    <s v="NUC-1189"/>
    <x v="3"/>
    <d v="2020-02-21T13:45:50"/>
    <d v="2020-02-21T14:17:41"/>
    <s v="31"/>
    <s v="192.168.12.42"/>
    <x v="1"/>
    <x v="0"/>
    <m/>
    <s v="CYCLE3"/>
    <s v="cm2"/>
    <n v="31"/>
    <x v="0"/>
    <d v="2020-02-21T00:00:00"/>
    <n v="0.57349537037225673"/>
    <n v="0.59561342592496658"/>
    <n v="10"/>
    <s v="20200221_13"/>
  </r>
  <r>
    <n v="49763"/>
    <s v="NUC-128220200220132843"/>
    <s v="NUC-1282"/>
    <x v="1"/>
    <d v="2020-02-20T13:28:43"/>
    <d v="2020-02-20T15:28:31"/>
    <s v="119"/>
    <s v="192.168.12.36"/>
    <x v="1"/>
    <x v="0"/>
    <m/>
    <s v="CYCLE2"/>
    <s v="cpce1"/>
    <n v="119"/>
    <x v="1"/>
    <d v="2020-02-20T00:00:00"/>
    <n v="0.56160879629896954"/>
    <n v="0.64480324074247619"/>
    <n v="11"/>
    <s v="20200220_13"/>
  </r>
  <r>
    <n v="49765"/>
    <s v="NUC-128220200221134414"/>
    <s v="NUC-1282"/>
    <x v="3"/>
    <d v="2020-02-21T13:44:14"/>
    <d v="2020-02-21T14:16:13"/>
    <s v="31"/>
    <s v="192.168.12.36"/>
    <x v="1"/>
    <x v="0"/>
    <m/>
    <s v="CYCLE3"/>
    <s v="cm2"/>
    <n v="31"/>
    <x v="0"/>
    <d v="2020-02-21T00:00:00"/>
    <n v="0.57238425925606862"/>
    <n v="0.59459490740846377"/>
    <n v="10"/>
    <s v="20200221_13"/>
  </r>
  <r>
    <n v="49802"/>
    <s v="NUC-188320200220133025"/>
    <s v="NUC-1883"/>
    <x v="1"/>
    <d v="2020-02-20T13:30:25"/>
    <d v="2020-02-20T15:32:59"/>
    <s v="122"/>
    <s v="192.168.12.39"/>
    <x v="1"/>
    <x v="0"/>
    <m/>
    <s v="CYCLE2"/>
    <s v="cpce1"/>
    <n v="122"/>
    <x v="1"/>
    <d v="2020-02-20T00:00:00"/>
    <n v="0.56278935185400769"/>
    <n v="0.64790509259182727"/>
    <n v="11"/>
    <s v="20200220_13"/>
  </r>
  <r>
    <n v="49883"/>
    <s v="NUC-192920200220153041"/>
    <s v="NUC-1929"/>
    <x v="2"/>
    <d v="2020-02-20T15:30:41"/>
    <d v="2020-02-20T15:33:11"/>
    <s v="2"/>
    <s v="192.168.12.31"/>
    <x v="1"/>
    <x v="0"/>
    <m/>
    <s v="CYCLE2"/>
    <s v="cpce1"/>
    <n v="2"/>
    <x v="1"/>
    <d v="2020-02-20T00:00:00"/>
    <n v="0.64630787036730908"/>
    <n v="0.64804398148407927"/>
    <n v="2"/>
    <s v=""/>
  </r>
  <r>
    <n v="50613"/>
    <s v="NUC-161320200225104652"/>
    <s v="NUC-1613"/>
    <x v="4"/>
    <d v="2020-02-25T10:46:52"/>
    <d v="2020-02-25T11:13:36"/>
    <s v="26"/>
    <s v="192.168.15.47"/>
    <x v="0"/>
    <x v="0"/>
    <m/>
    <s v="CYCLE3"/>
    <s v="cm1"/>
    <n v="26"/>
    <x v="2"/>
    <d v="2020-02-25T00:00:00"/>
    <n v="0.44921296296524815"/>
    <n v="0.46777777777606389"/>
    <n v="12"/>
    <s v="20200225_10"/>
  </r>
  <r>
    <n v="51497"/>
    <s v="NUC-144320200225104755"/>
    <s v="NUC-1443"/>
    <x v="4"/>
    <d v="2020-02-25T10:47:55"/>
    <d v="2020-02-25T11:14:00"/>
    <s v="26"/>
    <s v="192.168.15.62"/>
    <x v="0"/>
    <x v="0"/>
    <m/>
    <s v="CYCLE3"/>
    <s v="cm1"/>
    <n v="26"/>
    <x v="2"/>
    <d v="2020-02-25T00:00:00"/>
    <n v="0.44994212962774327"/>
    <n v="0.46805555555329192"/>
    <n v="12"/>
    <s v="20200225_10"/>
  </r>
  <r>
    <n v="51500"/>
    <s v="NUC-144320200226094326"/>
    <s v="NUC-1443"/>
    <x v="7"/>
    <d v="2020-02-26T09:43:26"/>
    <d v="2020-02-26T10:37:12"/>
    <s v="53"/>
    <s v="192.168.15.62"/>
    <x v="0"/>
    <x v="0"/>
    <m/>
    <s v="CYCLE2"/>
    <s v="cp"/>
    <n v="53"/>
    <x v="6"/>
    <d v="2020-02-26T00:00:00"/>
    <n v="0.40516203703737119"/>
    <n v="0.44249999999738066"/>
    <n v="10"/>
    <s v="20200226_9"/>
  </r>
  <r>
    <n v="51519"/>
    <s v="NUC-100120200225104656"/>
    <s v="NUC-1001"/>
    <x v="4"/>
    <d v="2020-02-25T10:46:56"/>
    <d v="2020-02-25T11:14:07"/>
    <s v="27"/>
    <s v="192.168.15.35"/>
    <x v="0"/>
    <x v="0"/>
    <m/>
    <s v="CYCLE3"/>
    <s v="cm1"/>
    <n v="27"/>
    <x v="2"/>
    <d v="2020-02-25T00:00:00"/>
    <n v="0.44925925925781485"/>
    <n v="0.46813657407619758"/>
    <n v="12"/>
    <s v="20200225_10"/>
  </r>
  <r>
    <n v="51522"/>
    <s v="NUC-100120200226094230"/>
    <s v="NUC-1001"/>
    <x v="7"/>
    <d v="2020-02-26T09:42:30"/>
    <d v="2020-02-26T10:38:07"/>
    <s v="55"/>
    <s v="192.168.15.35"/>
    <x v="0"/>
    <x v="0"/>
    <m/>
    <s v="CYCLE2"/>
    <s v="cp"/>
    <n v="55"/>
    <x v="6"/>
    <d v="2020-02-26T00:00:00"/>
    <n v="0.40451388889050577"/>
    <n v="0.44313657407474238"/>
    <n v="10"/>
    <s v="20200226_9"/>
  </r>
  <r>
    <n v="51921"/>
    <s v="NUC-99820200225110613"/>
    <s v="NUC-998"/>
    <x v="4"/>
    <d v="2020-02-25T11:06:13"/>
    <d v="2020-02-25T11:14:53"/>
    <s v="8"/>
    <s v="192.168.15.53"/>
    <x v="0"/>
    <x v="0"/>
    <m/>
    <s v="CYCLE3"/>
    <s v="cm1"/>
    <n v="8"/>
    <x v="2"/>
    <d v="2020-02-25T00:00:00"/>
    <n v="0.46265046296321088"/>
    <n v="0.46866898148437031"/>
    <n v="12"/>
    <s v="20200225_11"/>
  </r>
  <r>
    <n v="51925"/>
    <s v="NUC-99820200226094330"/>
    <s v="NUC-998"/>
    <x v="7"/>
    <d v="2020-02-26T09:43:30"/>
    <d v="2020-02-26T10:37:17"/>
    <s v="53"/>
    <s v="192.168.15.53"/>
    <x v="0"/>
    <x v="0"/>
    <m/>
    <s v="CYCLE2"/>
    <s v="cp"/>
    <n v="53"/>
    <x v="6"/>
    <d v="2020-02-26T00:00:00"/>
    <n v="0.40520833332993789"/>
    <n v="0.44255787037400296"/>
    <n v="10"/>
    <s v="20200226_9"/>
  </r>
  <r>
    <n v="51927"/>
    <s v="NUC-157920200225104659"/>
    <s v="NUC-1579"/>
    <x v="4"/>
    <d v="2020-02-25T10:46:59"/>
    <d v="2020-02-25T11:14:38"/>
    <s v="27"/>
    <s v="192.168.15.33"/>
    <x v="0"/>
    <x v="0"/>
    <m/>
    <s v="CYCLE3"/>
    <s v="cm1"/>
    <n v="27"/>
    <x v="2"/>
    <d v="2020-02-25T00:00:00"/>
    <n v="0.44929398148087785"/>
    <n v="0.46849537036905531"/>
    <n v="12"/>
    <s v="20200225_10"/>
  </r>
  <r>
    <n v="52507"/>
    <s v="NUC-130720200226094309"/>
    <s v="NUC-1307"/>
    <x v="7"/>
    <d v="2020-02-26T09:43:09"/>
    <d v="2020-02-26T10:36:59"/>
    <s v="53"/>
    <s v="192.168.15.45"/>
    <x v="0"/>
    <x v="0"/>
    <m/>
    <s v="CYCLE2"/>
    <s v="cp"/>
    <n v="53"/>
    <x v="6"/>
    <d v="2020-02-26T00:00:00"/>
    <n v="0.40496527777577285"/>
    <n v="0.44234953703562496"/>
    <n v="10"/>
    <s v="20200226_9"/>
  </r>
  <r>
    <n v="52566"/>
    <s v="NUC-161320200226094106"/>
    <s v="NUC-1613"/>
    <x v="7"/>
    <d v="2020-02-26T09:41:06"/>
    <d v="2020-02-26T10:36:38"/>
    <s v="55"/>
    <s v="192.168.15.47"/>
    <x v="0"/>
    <x v="0"/>
    <m/>
    <s v="CYCLE2"/>
    <s v="cp"/>
    <n v="55"/>
    <x v="6"/>
    <d v="2020-02-26T00:00:00"/>
    <n v="0.40354166666656965"/>
    <n v="0.44210648148145992"/>
    <n v="10"/>
    <s v="20200226_9"/>
  </r>
  <r>
    <n v="52652"/>
    <s v="NUC-162920200226094214"/>
    <s v="NUC-1629"/>
    <x v="7"/>
    <d v="2020-02-26T09:42:14"/>
    <d v="2020-02-26T10:37:34"/>
    <s v="55"/>
    <s v="192.168.15.41"/>
    <x v="0"/>
    <x v="0"/>
    <m/>
    <s v="CYCLE2"/>
    <s v="cp"/>
    <n v="55"/>
    <x v="6"/>
    <d v="2020-02-26T00:00:00"/>
    <n v="0.40432870370568708"/>
    <n v="0.44275462962832535"/>
    <n v="10"/>
    <s v="20200226_9"/>
  </r>
  <r>
    <n v="52691"/>
    <s v="NUC-108320200226094258"/>
    <s v="NUC-1083"/>
    <x v="7"/>
    <d v="2020-02-26T09:42:58"/>
    <d v="2020-02-26T10:36:53"/>
    <s v="53"/>
    <s v="192.168.15.31"/>
    <x v="0"/>
    <x v="0"/>
    <m/>
    <s v="CYCLE2"/>
    <s v="cp"/>
    <n v="53"/>
    <x v="6"/>
    <d v="2020-02-26T00:00:00"/>
    <n v="0.4048379629603005"/>
    <n v="0.44228009258949896"/>
    <n v="10"/>
    <s v="20200226_9"/>
  </r>
  <r>
    <n v="52757"/>
    <s v="NUC-161420200224090152"/>
    <s v="NUC-1614"/>
    <x v="0"/>
    <d v="2020-02-24T09:01:52"/>
    <d v="2020-02-24T09:09:53"/>
    <s v="8"/>
    <s v="192.168.15.43"/>
    <x v="0"/>
    <x v="0"/>
    <m/>
    <s v="CYCLE1"/>
    <s v="s"/>
    <n v="8"/>
    <x v="5"/>
    <d v="2020-02-24T00:00:00"/>
    <n v="0.37629629629373085"/>
    <n v="0.38186342592234723"/>
    <n v="0"/>
    <s v=""/>
  </r>
  <r>
    <n v="52758"/>
    <s v="NUC-161420200224114102"/>
    <s v="NUC-1614"/>
    <x v="0"/>
    <d v="2020-02-24T11:41:02"/>
    <d v="2020-02-24T12:16:50"/>
    <s v="35"/>
    <s v="192.168.15.43"/>
    <x v="0"/>
    <x v="0"/>
    <m/>
    <s v="CYCLE1"/>
    <s v="s"/>
    <n v="35"/>
    <x v="5"/>
    <d v="2020-02-24T00:00:00"/>
    <n v="0.48682870370248565"/>
    <n v="0.51168981481168885"/>
    <n v="1"/>
    <s v=""/>
  </r>
  <r>
    <n v="52759"/>
    <s v="NUC-161420200224124147"/>
    <s v="NUC-1614"/>
    <x v="0"/>
    <d v="2020-02-24T12:41:47"/>
    <d v="2020-02-24T12:59:07"/>
    <s v="17"/>
    <s v="192.168.15.43"/>
    <x v="0"/>
    <x v="0"/>
    <m/>
    <s v="CYCLE1"/>
    <s v="s"/>
    <n v="17"/>
    <x v="5"/>
    <d v="2020-02-24T00:00:00"/>
    <n v="0.52901620370539604"/>
    <n v="0.54105324074043892"/>
    <n v="1"/>
    <s v=""/>
  </r>
  <r>
    <n v="52760"/>
    <s v="NUC-161420200225104741"/>
    <s v="NUC-1614"/>
    <x v="4"/>
    <d v="2020-02-25T10:47:41"/>
    <d v="2020-02-25T11:12:41"/>
    <s v="25"/>
    <s v="192.168.15.43"/>
    <x v="0"/>
    <x v="0"/>
    <m/>
    <s v="CYCLE3"/>
    <s v="cm1"/>
    <n v="25"/>
    <x v="2"/>
    <d v="2020-02-25T00:00:00"/>
    <n v="0.44978009258920792"/>
    <n v="0.46714120370597811"/>
    <n v="12"/>
    <s v="20200225_10"/>
  </r>
  <r>
    <n v="52761"/>
    <s v="NUC-161420200225115744"/>
    <s v="NUC-1614"/>
    <x v="0"/>
    <d v="2020-02-25T11:57:44"/>
    <d v="2020-02-25T12:48:08"/>
    <s v="50"/>
    <s v="192.168.15.43"/>
    <x v="0"/>
    <x v="0"/>
    <m/>
    <s v="CYCLE1"/>
    <s v="s"/>
    <n v="50"/>
    <x v="2"/>
    <d v="2020-02-25T00:00:00"/>
    <n v="0.49842592592904111"/>
    <n v="0.53342592592525762"/>
    <n v="2"/>
    <s v=""/>
  </r>
  <r>
    <n v="52762"/>
    <s v="NUC-161420200225130151"/>
    <s v="NUC-1614"/>
    <x v="0"/>
    <d v="2020-02-25T13:01:51"/>
    <d v="2020-02-25T13:03:50"/>
    <s v="1"/>
    <s v="192.168.15.43"/>
    <x v="0"/>
    <x v="0"/>
    <m/>
    <s v="CYCLE1"/>
    <s v="s"/>
    <n v="1"/>
    <x v="2"/>
    <d v="2020-02-25T00:00:00"/>
    <n v="0.5429513888884685"/>
    <n v="0.544328703705105"/>
    <n v="0"/>
    <s v=""/>
  </r>
  <r>
    <n v="52763"/>
    <s v="NUC-161420200226094220"/>
    <s v="NUC-1614"/>
    <x v="7"/>
    <d v="2020-02-26T09:42:20"/>
    <d v="2020-02-26T10:37:46"/>
    <s v="55"/>
    <s v="192.168.15.43"/>
    <x v="0"/>
    <x v="0"/>
    <m/>
    <s v="CYCLE2"/>
    <s v="cp"/>
    <n v="55"/>
    <x v="6"/>
    <d v="2020-02-26T00:00:00"/>
    <n v="0.40439814814453712"/>
    <n v="0.44289351852057735"/>
    <n v="10"/>
    <s v="20200226_9"/>
  </r>
  <r>
    <n v="52769"/>
    <s v="NUC-157920200226105218"/>
    <s v="NUC-1579"/>
    <x v="4"/>
    <d v="2020-02-26T10:52:18"/>
    <d v="2020-02-26T11:18:59"/>
    <s v="26"/>
    <s v="192.168.15.33"/>
    <x v="0"/>
    <x v="0"/>
    <m/>
    <s v="CYCLE3"/>
    <s v="cm1"/>
    <n v="26"/>
    <x v="6"/>
    <d v="2020-02-26T00:00:00"/>
    <n v="0.452986111107748"/>
    <n v="0.47151620370277669"/>
    <n v="1"/>
    <s v=""/>
  </r>
  <r>
    <n v="54392"/>
    <s v="NUC-161620200228094849"/>
    <s v="NUC-1616"/>
    <x v="8"/>
    <d v="2020-02-28T09:48:49"/>
    <d v="2020-02-28T10:19:45"/>
    <s v="30"/>
    <s v="192.168.15.48"/>
    <x v="0"/>
    <x v="0"/>
    <m/>
    <s v="CYCLE2"/>
    <s v="ce1"/>
    <n v="30"/>
    <x v="7"/>
    <d v="2020-02-28T00:00:00"/>
    <n v="0.408900462964084"/>
    <n v="0.43038194444670808"/>
    <n v="3"/>
    <s v=""/>
  </r>
  <r>
    <n v="54415"/>
    <s v="NUC-151420200227125405"/>
    <s v="NUC-1514"/>
    <x v="1"/>
    <d v="2020-02-27T12:54:05"/>
    <d v="2020-02-27T14:43:45"/>
    <s v="109"/>
    <s v="192.168.12.32"/>
    <x v="1"/>
    <x v="0"/>
    <m/>
    <s v="CYCLE2"/>
    <s v="cpce1"/>
    <n v="109"/>
    <x v="8"/>
    <d v="2020-02-27T00:00:00"/>
    <n v="0.53755787036789116"/>
    <n v="0.61371527778101154"/>
    <n v="8"/>
    <s v="20200227_12"/>
  </r>
  <r>
    <n v="55212"/>
    <s v="NUC-124720200227125235"/>
    <s v="NUC-1247"/>
    <x v="1"/>
    <d v="2020-02-27T12:52:35"/>
    <d v="2020-02-27T13:35:13"/>
    <s v="42"/>
    <s v="192.168.12.47"/>
    <x v="1"/>
    <x v="0"/>
    <m/>
    <s v="CYCLE2"/>
    <s v="cpce1"/>
    <n v="42"/>
    <x v="8"/>
    <d v="2020-02-27T00:00:00"/>
    <n v="0.536516203705105"/>
    <n v="0.56612268518802011"/>
    <n v="7"/>
    <s v="20200227_12"/>
  </r>
  <r>
    <n v="55215"/>
    <s v="NUC-124720200227133733"/>
    <s v="NUC-1247"/>
    <x v="1"/>
    <d v="2020-02-27T13:37:33"/>
    <d v="2020-02-27T14:43:10"/>
    <s v="65"/>
    <s v="192.168.12.47"/>
    <x v="1"/>
    <x v="0"/>
    <m/>
    <s v="CYCLE2"/>
    <s v="cpce1"/>
    <n v="65"/>
    <x v="8"/>
    <d v="2020-02-27T00:00:00"/>
    <n v="0.56774305555882165"/>
    <n v="0.61331018518831115"/>
    <n v="7"/>
    <s v="20200227_13"/>
  </r>
  <r>
    <n v="55219"/>
    <s v="NUC-128220200227125038"/>
    <s v="NUC-1282"/>
    <x v="1"/>
    <d v="2020-02-27T12:50:38"/>
    <d v="2020-02-28T04:55:31"/>
    <s v="964"/>
    <s v="192.168.12.36"/>
    <x v="1"/>
    <x v="0"/>
    <m/>
    <s v="CYCLE2"/>
    <s v="cpce1"/>
    <n v="964"/>
    <x v="8"/>
    <d v="2020-02-28T00:00:00"/>
    <n v="0.53516203703475185"/>
    <n v="0.20521990740962792"/>
    <n v="0"/>
    <s v=""/>
  </r>
  <r>
    <n v="55382"/>
    <s v="NUC-130420200225105034"/>
    <s v="NUC-1304"/>
    <x v="4"/>
    <d v="2020-02-25T10:50:34"/>
    <d v="2020-02-25T11:13:07"/>
    <s v="22"/>
    <s v="192.168.15.36"/>
    <x v="0"/>
    <x v="0"/>
    <m/>
    <s v="CYCLE3"/>
    <s v="cm1"/>
    <n v="22"/>
    <x v="2"/>
    <d v="2020-02-25T00:00:00"/>
    <n v="0.4517824074064265"/>
    <n v="0.4674421296294895"/>
    <n v="12"/>
    <s v="20200225_10"/>
  </r>
  <r>
    <n v="55384"/>
    <s v="NUC-130420200225115957"/>
    <s v="NUC-1304"/>
    <x v="0"/>
    <d v="2020-02-25T11:59:57"/>
    <d v="2020-02-25T13:01:43"/>
    <s v="61"/>
    <s v="192.168.15.36"/>
    <x v="0"/>
    <x v="0"/>
    <m/>
    <s v="CYCLE1"/>
    <s v="s"/>
    <n v="61"/>
    <x v="2"/>
    <d v="2020-02-25T00:00:00"/>
    <n v="0.499965277776937"/>
    <n v="0.54285879629605915"/>
    <n v="2"/>
    <s v=""/>
  </r>
  <r>
    <n v="55386"/>
    <s v="NUC-130420200226094404"/>
    <s v="NUC-1304"/>
    <x v="7"/>
    <d v="2020-02-26T09:44:04"/>
    <d v="2020-02-26T10:37:57"/>
    <s v="53"/>
    <s v="192.168.15.36"/>
    <x v="0"/>
    <x v="0"/>
    <m/>
    <s v="CYCLE2"/>
    <s v="cp"/>
    <n v="53"/>
    <x v="6"/>
    <d v="2020-02-26T00:00:00"/>
    <n v="0.40560185185313458"/>
    <n v="0.44302083333604969"/>
    <n v="10"/>
    <s v="20200226_9"/>
  </r>
  <r>
    <n v="55496"/>
    <s v="NUC-127920200227125000"/>
    <s v="NUC-1279"/>
    <x v="1"/>
    <d v="2020-02-27T12:50:00"/>
    <d v="2020-02-27T14:43:11"/>
    <s v="113"/>
    <s v="192.168.12.49"/>
    <x v="1"/>
    <x v="0"/>
    <m/>
    <s v="CYCLE2"/>
    <s v="cpce1"/>
    <n v="113"/>
    <x v="8"/>
    <d v="2020-02-27T00:00:00"/>
    <n v="0.53472222221898846"/>
    <n v="0.61332175925781485"/>
    <n v="8"/>
    <s v="20200227_12"/>
  </r>
  <r>
    <n v="55605"/>
    <s v="NUC-107720200225104701"/>
    <s v="NUC-1077"/>
    <x v="4"/>
    <d v="2020-02-25T10:47:01"/>
    <d v="2020-02-25T11:14:08"/>
    <s v="27"/>
    <s v="192.168.15.50"/>
    <x v="0"/>
    <x v="0"/>
    <m/>
    <s v="CYCLE3"/>
    <s v="cm1"/>
    <n v="27"/>
    <x v="2"/>
    <d v="2020-02-25T00:00:00"/>
    <n v="0.44931712962716119"/>
    <n v="0.46814814814570127"/>
    <n v="12"/>
    <s v="20200225_10"/>
  </r>
  <r>
    <n v="55704"/>
    <s v="NUC-129120200227125057"/>
    <s v="NUC-1291"/>
    <x v="1"/>
    <d v="2020-02-27T12:50:57"/>
    <d v="2020-02-27T14:34:31"/>
    <s v="103"/>
    <s v="192.168.12.41"/>
    <x v="1"/>
    <x v="0"/>
    <m/>
    <s v="CYCLE2"/>
    <s v="cpce1"/>
    <n v="103"/>
    <x v="8"/>
    <d v="2020-02-27T00:00:00"/>
    <n v="0.53538194444263354"/>
    <n v="0.60730324074393138"/>
    <n v="8"/>
    <s v="20200227_12"/>
  </r>
  <r>
    <n v="55791"/>
    <s v="NUC-130120200227124947"/>
    <s v="NUC-1301"/>
    <x v="1"/>
    <d v="2020-02-27T12:49:47"/>
    <d v="2020-02-28T04:13:09"/>
    <s v="923"/>
    <s v="192.168.12.50"/>
    <x v="1"/>
    <x v="0"/>
    <m/>
    <s v="CYCLE2"/>
    <s v="cpce1"/>
    <n v="923"/>
    <x v="8"/>
    <d v="2020-02-28T00:00:00"/>
    <n v="0.53457175925723277"/>
    <n v="0.1757986111115315"/>
    <n v="0"/>
    <s v=""/>
  </r>
  <r>
    <n v="56142"/>
    <s v="NUC-162920200228100707"/>
    <s v="NUC-1629"/>
    <x v="8"/>
    <d v="2020-02-28T10:07:07"/>
    <d v="2020-02-28T10:42:23"/>
    <s v="35"/>
    <s v="192.168.15.41"/>
    <x v="0"/>
    <x v="0"/>
    <m/>
    <s v="CYCLE2"/>
    <s v="ce1"/>
    <n v="35"/>
    <x v="7"/>
    <d v="2020-02-28T00:00:00"/>
    <n v="0.42160879629955161"/>
    <n v="0.44609953703911742"/>
    <n v="3"/>
    <s v=""/>
  </r>
  <r>
    <n v="56439"/>
    <s v="NUC-131320200227125119"/>
    <s v="NUC-1313"/>
    <x v="1"/>
    <d v="2020-02-27T12:51:19"/>
    <d v="2020-02-28T06:35:29"/>
    <s v="1064"/>
    <s v="192.168.12.38"/>
    <x v="1"/>
    <x v="0"/>
    <m/>
    <s v="CYCLE2"/>
    <s v="cpce1"/>
    <n v="1064"/>
    <x v="8"/>
    <d v="2020-02-28T00:00:00"/>
    <n v="0.53563657407357823"/>
    <n v="0.2746412037013215"/>
    <n v="0"/>
    <s v=""/>
  </r>
  <r>
    <n v="56456"/>
    <s v="NUC-99720200228092707"/>
    <s v="NUC-997"/>
    <x v="8"/>
    <d v="2020-02-28T09:27:07"/>
    <d v="2020-02-28T10:21:10"/>
    <s v="54"/>
    <s v="192.168.15.52"/>
    <x v="0"/>
    <x v="0"/>
    <m/>
    <s v="CYCLE2"/>
    <s v="ce1"/>
    <n v="54"/>
    <x v="7"/>
    <d v="2020-02-28T00:00:00"/>
    <n v="0.39383101851854008"/>
    <n v="0.43136574074014788"/>
    <n v="3"/>
    <s v=""/>
  </r>
  <r>
    <n v="56571"/>
    <s v="NUC-156420200227125109"/>
    <s v="NUC-1564"/>
    <x v="1"/>
    <d v="2020-02-27T12:51:09"/>
    <d v="2020-02-27T14:34:04"/>
    <s v="102"/>
    <s v="192.168.12.51"/>
    <x v="1"/>
    <x v="0"/>
    <m/>
    <s v="CYCLE2"/>
    <s v="cpce1"/>
    <n v="102"/>
    <x v="8"/>
    <d v="2020-02-27T00:00:00"/>
    <n v="0.53552083333488554"/>
    <n v="0.60699074074364034"/>
    <n v="8"/>
    <s v="20200227_12"/>
  </r>
  <r>
    <n v="56694"/>
    <s v="NUC-161420200227121138"/>
    <s v="NUC-1614"/>
    <x v="0"/>
    <d v="2020-02-27T12:11:38"/>
    <d v="2020-02-27T12:53:49"/>
    <s v="42"/>
    <s v="192.168.15.43"/>
    <x v="0"/>
    <x v="0"/>
    <m/>
    <s v="CYCLE1"/>
    <s v="s"/>
    <n v="42"/>
    <x v="8"/>
    <d v="2020-02-27T00:00:00"/>
    <n v="0.50807870370044839"/>
    <n v="0.53737268518307246"/>
    <n v="1"/>
    <s v=""/>
  </r>
  <r>
    <n v="56897"/>
    <s v="NUC-128620200227093451"/>
    <s v="NUC-1286"/>
    <x v="2"/>
    <d v="2020-02-27T09:34:51"/>
    <d v="2020-02-27T09:50:03"/>
    <s v="15"/>
    <s v="192.168.12.53"/>
    <x v="1"/>
    <x v="0"/>
    <m/>
    <s v="CYCLE2"/>
    <s v="cpce1"/>
    <n v="15"/>
    <x v="8"/>
    <d v="2020-02-27T00:00:00"/>
    <n v="0.39920138888555812"/>
    <n v="0.40975694444205146"/>
    <n v="1"/>
    <s v=""/>
  </r>
  <r>
    <n v="56904"/>
    <s v="NUC-128620200227125017"/>
    <s v="NUC-1286"/>
    <x v="1"/>
    <d v="2020-02-27T12:50:17"/>
    <d v="2020-02-27T13:52:59"/>
    <s v="62"/>
    <s v="192.168.12.53"/>
    <x v="1"/>
    <x v="0"/>
    <m/>
    <s v="CYCLE2"/>
    <s v="cpce1"/>
    <n v="62"/>
    <x v="8"/>
    <d v="2020-02-27T00:00:00"/>
    <n v="0.53491898148058681"/>
    <n v="0.57846064814657439"/>
    <n v="8"/>
    <s v="20200227_12"/>
  </r>
  <r>
    <n v="56912"/>
    <s v="NUC-128620200227141900"/>
    <s v="NUC-1286"/>
    <x v="2"/>
    <d v="2020-02-27T14:19:00"/>
    <d v="2020-02-27T14:32:48"/>
    <s v="13"/>
    <s v="192.168.12.53"/>
    <x v="1"/>
    <x v="0"/>
    <m/>
    <s v="CYCLE2"/>
    <s v="cpce1"/>
    <n v="13"/>
    <x v="8"/>
    <d v="2020-02-27T00:00:00"/>
    <n v="0.59652777777955635"/>
    <n v="0.60611111111211358"/>
    <n v="1"/>
    <s v=""/>
  </r>
  <r>
    <n v="56915"/>
    <s v="NUC-128620200228093509"/>
    <s v="NUC-1286"/>
    <x v="2"/>
    <d v="2020-02-28T09:35:09"/>
    <d v="2020-02-28T09:49:09"/>
    <s v="14"/>
    <s v="192.168.12.53"/>
    <x v="1"/>
    <x v="0"/>
    <m/>
    <s v="CYCLE2"/>
    <s v="cpce1"/>
    <n v="14"/>
    <x v="7"/>
    <d v="2020-02-28T00:00:00"/>
    <n v="0.39940972222393611"/>
    <n v="0.40913194444146939"/>
    <n v="1"/>
    <s v=""/>
  </r>
  <r>
    <n v="56935"/>
    <s v="NUC-126520200220130235"/>
    <s v="NUC-1265"/>
    <x v="1"/>
    <d v="2020-02-20T13:02:35"/>
    <d v="2020-02-20T13:58:40"/>
    <s v="56"/>
    <s v="192.168.12.48"/>
    <x v="1"/>
    <x v="0"/>
    <m/>
    <s v="CYCLE2"/>
    <s v="cpce1"/>
    <n v="56"/>
    <x v="1"/>
    <d v="2020-02-20T00:00:00"/>
    <n v="0.54346064815035788"/>
    <n v="0.58240740740438923"/>
    <n v="11"/>
    <s v="20200220_13"/>
  </r>
  <r>
    <n v="56937"/>
    <s v="NUC-126520200220152641"/>
    <s v="NUC-1265"/>
    <x v="2"/>
    <d v="2020-02-20T15:26:41"/>
    <d v="2020-02-20T15:32:09"/>
    <s v="5"/>
    <s v="192.168.12.48"/>
    <x v="1"/>
    <x v="0"/>
    <m/>
    <s v="CYCLE2"/>
    <s v="cpce1"/>
    <n v="5"/>
    <x v="1"/>
    <d v="2020-02-20T00:00:00"/>
    <n v="0.64353009259502869"/>
    <n v="0.64732638889108784"/>
    <n v="2"/>
    <s v=""/>
  </r>
  <r>
    <n v="56940"/>
    <s v="NUC-126520200221134450"/>
    <s v="NUC-1265"/>
    <x v="3"/>
    <d v="2020-02-21T13:44:50"/>
    <d v="2020-02-21T14:18:25"/>
    <s v="33"/>
    <s v="192.168.12.48"/>
    <x v="1"/>
    <x v="0"/>
    <m/>
    <s v="CYCLE3"/>
    <s v="cm2"/>
    <n v="33"/>
    <x v="0"/>
    <d v="2020-02-21T00:00:00"/>
    <n v="0.57280092592554865"/>
    <n v="0.59612268518685596"/>
    <n v="10"/>
    <s v="20200221_13"/>
  </r>
  <r>
    <n v="56943"/>
    <s v="NUC-126520200227125737"/>
    <s v="NUC-1265"/>
    <x v="1"/>
    <d v="2020-02-27T12:57:37"/>
    <d v="2020-02-27T14:43:54"/>
    <s v="106"/>
    <s v="192.168.12.48"/>
    <x v="1"/>
    <x v="0"/>
    <m/>
    <s v="CYCLE2"/>
    <s v="cpce1"/>
    <n v="106"/>
    <x v="8"/>
    <d v="2020-02-27T00:00:00"/>
    <n v="0.54001157407765277"/>
    <n v="0.61381944444292458"/>
    <n v="8"/>
    <s v="20200227_12"/>
  </r>
  <r>
    <n v="57002"/>
    <s v="NUC-164020200226094245"/>
    <s v="NUC-1640"/>
    <x v="7"/>
    <d v="2020-02-26T09:42:45"/>
    <d v="2020-02-26T10:38:25"/>
    <s v="55"/>
    <s v="192.168.15.39"/>
    <x v="0"/>
    <x v="0"/>
    <m/>
    <s v="CYCLE2"/>
    <s v="cp"/>
    <n v="55"/>
    <x v="6"/>
    <d v="2020-02-26T00:00:00"/>
    <n v="0.40468749999854481"/>
    <n v="0.44334490740584442"/>
    <n v="10"/>
    <s v="20200226_9"/>
  </r>
  <r>
    <n v="57691"/>
    <s v="NUC-161320200228150555"/>
    <s v="NUC-1613"/>
    <x v="9"/>
    <d v="2020-02-28T15:05:55"/>
    <d v="2020-02-28T15:17:07"/>
    <s v="11"/>
    <s v="192.168.15.47"/>
    <x v="0"/>
    <x v="0"/>
    <m/>
    <s v="CYCLE2"/>
    <s v="cp"/>
    <n v="11"/>
    <x v="7"/>
    <d v="2020-02-28T00:00:00"/>
    <n v="0.62910879629635019"/>
    <n v="0.63688657407328719"/>
    <n v="8"/>
    <s v="20200228_15"/>
  </r>
  <r>
    <n v="57881"/>
    <s v="NUC-99820200228145047"/>
    <s v="NUC-998"/>
    <x v="9"/>
    <d v="2020-02-28T14:50:47"/>
    <d v="2020-02-28T15:15:32"/>
    <s v="24"/>
    <s v="192.168.15.53"/>
    <x v="0"/>
    <x v="0"/>
    <m/>
    <s v="CYCLE2"/>
    <s v="cp"/>
    <n v="24"/>
    <x v="7"/>
    <d v="2020-02-28T00:00:00"/>
    <n v="0.6185995370396995"/>
    <n v="0.63578703703387873"/>
    <n v="8"/>
    <s v="20200228_14"/>
  </r>
  <r>
    <n v="57942"/>
    <s v="NUC-130420200228151231"/>
    <s v="NUC-1304"/>
    <x v="9"/>
    <d v="2020-02-28T15:12:31"/>
    <d v="2020-02-28T15:14:54"/>
    <s v="2"/>
    <s v="192.168.15.36"/>
    <x v="0"/>
    <x v="0"/>
    <m/>
    <s v="CYCLE2"/>
    <s v="cp"/>
    <n v="2"/>
    <x v="7"/>
    <d v="2020-02-28T00:00:00"/>
    <n v="0.63369212963152677"/>
    <n v="0.63534722222539131"/>
    <n v="8"/>
    <s v="20200228_15"/>
  </r>
  <r>
    <n v="57971"/>
    <s v="NUC-107720200228150833"/>
    <s v="NUC-1077"/>
    <x v="9"/>
    <d v="2020-02-28T15:08:33"/>
    <d v="2020-02-28T15:16:47"/>
    <s v="8"/>
    <s v="192.168.15.50"/>
    <x v="0"/>
    <x v="0"/>
    <m/>
    <s v="CYCLE2"/>
    <s v="cp"/>
    <n v="8"/>
    <x v="7"/>
    <d v="2020-02-28T00:00:00"/>
    <n v="0.63093749999825377"/>
    <n v="0.63665509259590181"/>
    <n v="8"/>
    <s v="20200228_15"/>
  </r>
  <r>
    <n v="57990"/>
    <s v="NUC-108320200228150644"/>
    <s v="NUC-1083"/>
    <x v="9"/>
    <d v="2020-02-28T15:06:44"/>
    <d v="2020-02-28T15:16:22"/>
    <s v="9"/>
    <s v="192.168.15.31"/>
    <x v="0"/>
    <x v="0"/>
    <m/>
    <s v="CYCLE2"/>
    <s v="cp"/>
    <n v="9"/>
    <x v="7"/>
    <d v="2020-02-28T00:00:00"/>
    <n v="0.62967592592758592"/>
    <n v="0.63636574074189411"/>
    <n v="8"/>
    <s v="20200228_15"/>
  </r>
  <r>
    <n v="58072"/>
    <s v="NUC-130720200228145747"/>
    <s v="NUC-1307"/>
    <x v="9"/>
    <d v="2020-02-28T14:57:47"/>
    <d v="2020-02-28T15:42:43"/>
    <s v="44"/>
    <s v="192.168.15.45"/>
    <x v="0"/>
    <x v="0"/>
    <m/>
    <s v="CYCLE2"/>
    <s v="cp"/>
    <n v="44"/>
    <x v="7"/>
    <d v="2020-02-28T00:00:00"/>
    <n v="0.62346064814482816"/>
    <n v="0.65466435185226146"/>
    <n v="8"/>
    <s v="20200228_14"/>
  </r>
  <r>
    <n v="58143"/>
    <s v="NUC-162920200228150206"/>
    <s v="NUC-1629"/>
    <x v="9"/>
    <d v="2020-02-28T15:02:06"/>
    <d v="2020-02-28T15:15:22"/>
    <s v="13"/>
    <s v="192.168.15.41"/>
    <x v="0"/>
    <x v="0"/>
    <m/>
    <s v="CYCLE2"/>
    <s v="cp"/>
    <n v="13"/>
    <x v="7"/>
    <d v="2020-02-28T00:00:00"/>
    <n v="0.62645833333226619"/>
    <n v="0.63567129629518604"/>
    <n v="8"/>
    <s v="20200228_15"/>
  </r>
  <r>
    <n v="58196"/>
    <s v="NUC-100120200228150332"/>
    <s v="NUC-1001"/>
    <x v="9"/>
    <d v="2020-02-28T15:03:32"/>
    <d v="2020-02-28T15:38:54"/>
    <s v="35"/>
    <s v="192.168.15.35"/>
    <x v="0"/>
    <x v="0"/>
    <m/>
    <s v="CYCLE2"/>
    <s v="cp"/>
    <n v="35"/>
    <x v="7"/>
    <d v="2020-02-28T00:00:00"/>
    <n v="0.62745370370248565"/>
    <n v="0.65201388888817746"/>
    <n v="8"/>
    <s v="20200228_15"/>
  </r>
  <r>
    <n v="58225"/>
    <s v="NUC-161420200228111451"/>
    <s v="NUC-1614"/>
    <x v="0"/>
    <d v="2020-02-28T11:14:51"/>
    <d v="2020-02-28T12:51:22"/>
    <s v="96"/>
    <s v="192.168.15.43"/>
    <x v="0"/>
    <x v="0"/>
    <m/>
    <s v="CYCLE1"/>
    <s v="s"/>
    <n v="96"/>
    <x v="7"/>
    <d v="2020-02-28T00:00:00"/>
    <n v="0.468645833330811"/>
    <n v="0.53567129629664123"/>
    <n v="1"/>
    <s v=""/>
  </r>
  <r>
    <n v="58226"/>
    <s v="NUC-161420200228150759"/>
    <s v="NUC-1614"/>
    <x v="9"/>
    <d v="2020-02-28T15:07:59"/>
    <d v="2020-02-28T15:15:12"/>
    <s v="7"/>
    <s v="192.168.15.43"/>
    <x v="0"/>
    <x v="0"/>
    <m/>
    <s v="CYCLE2"/>
    <s v="cp"/>
    <n v="7"/>
    <x v="7"/>
    <d v="2020-02-28T00:00:00"/>
    <n v="0.63054398148233304"/>
    <n v="0.63555555555649335"/>
    <n v="8"/>
    <s v="20200228_15"/>
  </r>
  <r>
    <n v="58229"/>
    <s v="NUC-157920200228145721"/>
    <s v="NUC-1579"/>
    <x v="9"/>
    <d v="2020-02-28T14:57:21"/>
    <d v="2020-02-28T15:17:39"/>
    <s v="20"/>
    <s v="192.168.15.33"/>
    <x v="0"/>
    <x v="0"/>
    <m/>
    <s v="CYCLE2"/>
    <s v="cp"/>
    <n v="20"/>
    <x v="7"/>
    <d v="2020-02-28T00:00:00"/>
    <n v="0.62315972222131677"/>
    <n v="0.63725694444292458"/>
    <n v="8"/>
    <s v="20200228_14"/>
  </r>
  <r>
    <n v="58317"/>
    <s v="NUC-99720200228150509"/>
    <s v="NUC-997"/>
    <x v="9"/>
    <d v="2020-02-28T15:05:09"/>
    <d v="2020-02-28T15:40:30"/>
    <s v="35"/>
    <s v="192.168.15.52"/>
    <x v="0"/>
    <x v="0"/>
    <m/>
    <s v="CYCLE2"/>
    <s v="cp"/>
    <n v="35"/>
    <x v="7"/>
    <d v="2020-02-28T00:00:00"/>
    <n v="0.62857638888817746"/>
    <n v="0.65312499999708962"/>
    <n v="8"/>
    <s v="20200228_15"/>
  </r>
  <r>
    <n v="58372"/>
    <s v="NUC-164020200228150226"/>
    <s v="NUC-1640"/>
    <x v="9"/>
    <d v="2020-02-28T15:02:26"/>
    <d v="2020-02-28T15:49:56"/>
    <s v="47"/>
    <s v="192.168.15.39"/>
    <x v="0"/>
    <x v="0"/>
    <m/>
    <s v="CYCLE2"/>
    <s v="cp"/>
    <n v="47"/>
    <x v="7"/>
    <d v="2020-02-28T00:00:00"/>
    <n v="0.62668981481692754"/>
    <n v="0.65967592592642177"/>
    <n v="8"/>
    <s v="20200228_15"/>
  </r>
  <r>
    <n v="58407"/>
    <s v="NUC-144320200228150808"/>
    <s v="NUC-1443"/>
    <x v="9"/>
    <d v="2020-02-28T15:08:08"/>
    <d v="2020-02-28T15:16:12"/>
    <s v="8"/>
    <s v="192.168.15.62"/>
    <x v="0"/>
    <x v="0"/>
    <m/>
    <s v="CYCLE2"/>
    <s v="cp"/>
    <n v="8"/>
    <x v="7"/>
    <d v="2020-02-28T00:00:00"/>
    <n v="0.63064814815152204"/>
    <n v="0.63625000000320142"/>
    <n v="8"/>
    <s v="20200228_15"/>
  </r>
  <r>
    <n v="58719"/>
    <s v="NUC-118920200225140147"/>
    <s v="NUC-1189"/>
    <x v="0"/>
    <d v="2020-02-25T14:01:47"/>
    <d v="2020-02-28T14:06:27"/>
    <s v="4324"/>
    <s v="192.168.12.42"/>
    <x v="1"/>
    <x v="0"/>
    <m/>
    <s v="CYCLE1"/>
    <s v="s"/>
    <n v="4324"/>
    <x v="2"/>
    <d v="2020-02-28T00:00:00"/>
    <n v="0.58457175926014315"/>
    <n v="0.58781250000174623"/>
    <n v="1"/>
    <s v=""/>
  </r>
  <r>
    <n v="58720"/>
    <s v="NUC-118920200228140720"/>
    <s v="NUC-1189"/>
    <x v="3"/>
    <d v="2020-02-28T14:07:20"/>
    <d v="2020-02-28T14:46:45"/>
    <s v="39"/>
    <s v="192.168.12.42"/>
    <x v="1"/>
    <x v="0"/>
    <m/>
    <s v="CYCLE3"/>
    <s v="cm2"/>
    <n v="39"/>
    <x v="7"/>
    <d v="2020-02-28T00:00:00"/>
    <n v="0.58842592592554865"/>
    <n v="0.61579861111385981"/>
    <n v="12"/>
    <s v="20200228_14"/>
  </r>
  <r>
    <n v="58721"/>
    <s v="NUC-121620200227125039"/>
    <s v="NUC-1216"/>
    <x v="1"/>
    <d v="2020-02-27T12:50:39"/>
    <d v="2020-02-28T14:06:19"/>
    <s v="1515"/>
    <s v="192.168.12.46"/>
    <x v="1"/>
    <x v="0"/>
    <m/>
    <s v="CYCLE2"/>
    <s v="cpce1"/>
    <n v="1515"/>
    <x v="8"/>
    <d v="2020-02-28T00:00:00"/>
    <n v="0.5351736111115315"/>
    <n v="0.58771990740933688"/>
    <n v="1"/>
    <s v=""/>
  </r>
  <r>
    <n v="58722"/>
    <s v="NUC-121620200228140710"/>
    <s v="NUC-1216"/>
    <x v="3"/>
    <d v="2020-02-28T14:07:10"/>
    <d v="2020-02-28T15:15:01"/>
    <s v="67"/>
    <s v="192.168.12.46"/>
    <x v="1"/>
    <x v="0"/>
    <m/>
    <s v="CYCLE2"/>
    <s v="ce1ce2"/>
    <n v="67"/>
    <x v="7"/>
    <d v="2020-02-28T00:00:00"/>
    <n v="0.58831018518685596"/>
    <n v="0.635428240741021"/>
    <n v="12"/>
    <s v="20200228_14"/>
  </r>
  <r>
    <n v="58986"/>
    <s v="NUC-128620200228131557"/>
    <s v="NUC-1286"/>
    <x v="2"/>
    <d v="2020-02-28T13:15:57"/>
    <d v="2020-02-28T13:29:33"/>
    <s v="13"/>
    <s v="192.168.12.53"/>
    <x v="1"/>
    <x v="0"/>
    <m/>
    <s v="CYCLE2"/>
    <s v="cpce1"/>
    <n v="13"/>
    <x v="7"/>
    <d v="2020-02-28T00:00:00"/>
    <n v="0.55274305555212777"/>
    <n v="0.56218749999970896"/>
    <n v="1"/>
    <s v=""/>
  </r>
  <r>
    <n v="58987"/>
    <s v="NUC-128620200228140638"/>
    <s v="NUC-1286"/>
    <x v="3"/>
    <d v="2020-02-28T14:06:38"/>
    <d v="2020-02-28T14:46:42"/>
    <s v="40"/>
    <s v="192.168.12.53"/>
    <x v="1"/>
    <x v="0"/>
    <m/>
    <s v="CYCLE3"/>
    <s v="cm2"/>
    <n v="40"/>
    <x v="7"/>
    <d v="2020-02-28T00:00:00"/>
    <n v="0.58793981481721858"/>
    <n v="0.61576388889079681"/>
    <n v="12"/>
    <s v="20200228_14"/>
  </r>
  <r>
    <n v="58988"/>
    <s v="NUC-128620200228151936"/>
    <s v="NUC-1286"/>
    <x v="10"/>
    <d v="2020-02-28T15:19:36"/>
    <d v="2020-02-28T16:06:00"/>
    <s v="46"/>
    <s v="192.168.12.53"/>
    <x v="1"/>
    <x v="0"/>
    <m/>
    <s v="CYCLE2"/>
    <s v="ce1ce2"/>
    <n v="46"/>
    <x v="7"/>
    <d v="2020-02-28T00:00:00"/>
    <n v="0.63861111111327773"/>
    <n v="0.67083333332993789"/>
    <n v="11"/>
    <s v="20200228_15"/>
  </r>
  <r>
    <n v="58989"/>
    <s v="NUC-118920200228151854"/>
    <s v="NUC-1189"/>
    <x v="10"/>
    <d v="2020-02-28T15:18:54"/>
    <d v="2020-02-29T10:41:17"/>
    <s v="1162"/>
    <s v="192.168.12.42"/>
    <x v="1"/>
    <x v="0"/>
    <m/>
    <s v="CYCLE2"/>
    <s v="cpce"/>
    <n v="1162"/>
    <x v="7"/>
    <d v="2020-02-29T00:00:00"/>
    <n v="0.63812499999767169"/>
    <n v="0.44533564814628335"/>
    <n v="0"/>
    <s v=""/>
  </r>
  <r>
    <n v="58990"/>
    <s v="NUC-118920200229104118"/>
    <s v="NUC-1189"/>
    <x v="5"/>
    <d v="2020-02-29T10:41:18"/>
    <d v="2020-02-29T14:49:12"/>
    <s v="247"/>
    <s v="192.168.12.42"/>
    <x v="1"/>
    <x v="0"/>
    <m/>
    <s v="CYCLE2"/>
    <s v="cpce"/>
    <n v="247"/>
    <x v="9"/>
    <d v="2020-02-29T00:00:00"/>
    <n v="0.445347222223063"/>
    <n v="0.61750000000029104"/>
    <n v="2"/>
    <s v=""/>
  </r>
  <r>
    <n v="59074"/>
    <s v="NUC-126520200228140657"/>
    <s v="NUC-1265"/>
    <x v="3"/>
    <d v="2020-02-28T14:06:57"/>
    <d v="2020-02-28T14:47:45"/>
    <s v="40"/>
    <s v="192.168.12.48"/>
    <x v="1"/>
    <x v="0"/>
    <m/>
    <s v="CYCLE3"/>
    <s v="cm2"/>
    <n v="40"/>
    <x v="7"/>
    <d v="2020-02-28T00:00:00"/>
    <n v="0.58815972222510027"/>
    <n v="0.61649305555329192"/>
    <n v="12"/>
    <s v="20200228_14"/>
  </r>
  <r>
    <n v="59075"/>
    <s v="NUC-126520200228151626"/>
    <s v="NUC-1265"/>
    <x v="10"/>
    <d v="2020-02-28T15:16:26"/>
    <d v="2020-02-28T15:30:12"/>
    <s v="13"/>
    <s v="192.168.12.48"/>
    <x v="1"/>
    <x v="0"/>
    <m/>
    <s v="CYCLE2"/>
    <s v="ce1ce2"/>
    <n v="13"/>
    <x v="7"/>
    <d v="2020-02-28T00:00:00"/>
    <n v="0.63641203703446081"/>
    <n v="0.64597222222073469"/>
    <n v="10"/>
    <s v="20200228_15"/>
  </r>
  <r>
    <n v="59150"/>
    <s v="NUC-127920200228141040"/>
    <s v="NUC-1279"/>
    <x v="3"/>
    <d v="2020-02-28T14:10:40"/>
    <d v="2020-02-28T14:47:15"/>
    <s v="36"/>
    <s v="192.168.12.49"/>
    <x v="1"/>
    <x v="0"/>
    <m/>
    <s v="CYCLE3"/>
    <s v="cm2"/>
    <n v="36"/>
    <x v="7"/>
    <d v="2020-02-28T00:00:00"/>
    <n v="0.59074074074305827"/>
    <n v="0.61614583332993789"/>
    <n v="12"/>
    <s v="20200228_14"/>
  </r>
  <r>
    <n v="59151"/>
    <s v="NUC-127920200228151458"/>
    <s v="NUC-1279"/>
    <x v="10"/>
    <d v="2020-02-28T15:14:58"/>
    <d v="2020-02-28T15:30:12"/>
    <s v="15"/>
    <s v="192.168.12.49"/>
    <x v="1"/>
    <x v="0"/>
    <m/>
    <s v="CYCLE2"/>
    <s v="ce1ce2"/>
    <n v="15"/>
    <x v="7"/>
    <d v="2020-02-28T00:00:00"/>
    <n v="0.635393518517958"/>
    <n v="0.64597222222073469"/>
    <n v="10"/>
    <s v="20200228_15"/>
  </r>
  <r>
    <n v="59153"/>
    <s v="NUC-129120200228140738"/>
    <s v="NUC-1291"/>
    <x v="3"/>
    <d v="2020-02-28T14:07:38"/>
    <d v="2020-02-28T15:22:28"/>
    <s v="74"/>
    <s v="192.168.12.41"/>
    <x v="1"/>
    <x v="0"/>
    <m/>
    <s v="CYCLE2"/>
    <s v="ce1ce2"/>
    <n v="74"/>
    <x v="7"/>
    <d v="2020-02-28T00:00:00"/>
    <n v="0.58863425925665069"/>
    <n v="0.64060185185371665"/>
    <n v="12"/>
    <s v="20200228_14"/>
  </r>
  <r>
    <n v="59154"/>
    <s v="NUC-129120200228152230"/>
    <s v="NUC-1291"/>
    <x v="10"/>
    <d v="2020-02-28T15:22:30"/>
    <d v="2020-02-28T15:22:48"/>
    <s v="0"/>
    <s v="192.168.12.41"/>
    <x v="1"/>
    <x v="0"/>
    <m/>
    <s v="CYCLE3"/>
    <s v="cm2"/>
    <n v="0"/>
    <x v="7"/>
    <d v="2020-02-28T00:00:00"/>
    <n v="0.640625"/>
    <n v="0.64083333333110204"/>
    <n v="10"/>
    <s v="20200228_15"/>
  </r>
  <r>
    <n v="59165"/>
    <s v="NUC-151420200228140703"/>
    <s v="NUC-1514"/>
    <x v="3"/>
    <d v="2020-02-28T14:07:03"/>
    <d v="2020-02-28T14:46:19"/>
    <s v="39"/>
    <s v="192.168.12.32"/>
    <x v="1"/>
    <x v="0"/>
    <m/>
    <s v="CYCLE3"/>
    <s v="cm2"/>
    <n v="39"/>
    <x v="7"/>
    <d v="2020-02-28T00:00:00"/>
    <n v="0.58822916666395031"/>
    <n v="0.61549768518307246"/>
    <n v="12"/>
    <s v="20200228_14"/>
  </r>
  <r>
    <n v="59166"/>
    <s v="NUC-151420200228151446"/>
    <s v="NUC-1514"/>
    <x v="10"/>
    <d v="2020-02-28T15:14:46"/>
    <d v="2020-02-28T16:08:36"/>
    <s v="53"/>
    <s v="192.168.12.32"/>
    <x v="1"/>
    <x v="0"/>
    <m/>
    <s v="CYCLE2"/>
    <s v="ce1ce2"/>
    <n v="53"/>
    <x v="7"/>
    <d v="2020-02-28T00:00:00"/>
    <n v="0.63525462963298196"/>
    <n v="0.67263888888555812"/>
    <n v="11"/>
    <s v="20200228_15"/>
  </r>
  <r>
    <n v="59188"/>
    <s v="NUC-188320200228151721"/>
    <s v="NUC-1883"/>
    <x v="10"/>
    <d v="2020-02-28T15:17:21"/>
    <d v="2020-02-28T15:31:33"/>
    <s v="14"/>
    <s v="192.168.12.39"/>
    <x v="1"/>
    <x v="0"/>
    <m/>
    <s v="CYCLE2"/>
    <s v="ce1ce2"/>
    <n v="14"/>
    <x v="7"/>
    <d v="2020-02-28T00:00:00"/>
    <n v="0.63704861111182254"/>
    <n v="0.64690972222160781"/>
    <n v="10"/>
    <s v="20200228_15"/>
  </r>
  <r>
    <n v="59194"/>
    <s v="NUC-156420200228140722"/>
    <s v="NUC-1564"/>
    <x v="3"/>
    <d v="2020-02-28T14:07:22"/>
    <d v="2020-02-28T14:47:15"/>
    <s v="39"/>
    <s v="192.168.12.51"/>
    <x v="1"/>
    <x v="0"/>
    <m/>
    <s v="CYCLE3"/>
    <s v="cm2"/>
    <n v="39"/>
    <x v="7"/>
    <d v="2020-02-28T00:00:00"/>
    <n v="0.588449074071832"/>
    <n v="0.61614583332993789"/>
    <n v="12"/>
    <s v="20200228_14"/>
  </r>
  <r>
    <n v="59195"/>
    <s v="NUC-156420200228151731"/>
    <s v="NUC-1564"/>
    <x v="10"/>
    <d v="2020-02-28T15:17:31"/>
    <d v="2020-02-28T16:08:34"/>
    <s v="51"/>
    <s v="192.168.12.51"/>
    <x v="1"/>
    <x v="0"/>
    <m/>
    <s v="CYCLE2"/>
    <s v="ce1ce2"/>
    <n v="51"/>
    <x v="7"/>
    <d v="2020-02-28T00:00:00"/>
    <n v="0.63716435185051523"/>
    <n v="0.67261574073927477"/>
    <n v="11"/>
    <s v="20200228_15"/>
  </r>
  <r>
    <n v="59213"/>
    <s v="NUC-130120200228141006"/>
    <s v="NUC-1301"/>
    <x v="3"/>
    <d v="2020-02-28T14:10:06"/>
    <d v="2020-02-28T14:46:35"/>
    <s v="36"/>
    <s v="192.168.12.50"/>
    <x v="1"/>
    <x v="0"/>
    <m/>
    <s v="CYCLE3"/>
    <s v="cm2"/>
    <n v="36"/>
    <x v="7"/>
    <d v="2020-02-28T00:00:00"/>
    <n v="0.59034722221986158"/>
    <n v="0.61568287036789116"/>
    <n v="12"/>
    <s v="20200228_14"/>
  </r>
  <r>
    <n v="59214"/>
    <s v="NUC-130120200228151432"/>
    <s v="NUC-1301"/>
    <x v="10"/>
    <d v="2020-02-28T15:14:32"/>
    <d v="2020-02-28T15:29:52"/>
    <s v="15"/>
    <s v="192.168.12.50"/>
    <x v="1"/>
    <x v="0"/>
    <m/>
    <s v="CYCLE2"/>
    <s v="ce1ce2"/>
    <n v="15"/>
    <x v="7"/>
    <d v="2020-02-28T00:00:00"/>
    <n v="0.63509259259444661"/>
    <n v="0.64574074074334931"/>
    <n v="10"/>
    <s v="20200228_15"/>
  </r>
  <r>
    <n v="59215"/>
    <s v="NUC-124720200228140919"/>
    <s v="NUC-1247"/>
    <x v="3"/>
    <d v="2020-02-28T14:09:19"/>
    <d v="2020-02-28T14:46:37"/>
    <s v="37"/>
    <s v="192.168.12.47"/>
    <x v="1"/>
    <x v="0"/>
    <m/>
    <s v="CYCLE3"/>
    <s v="cm2"/>
    <n v="37"/>
    <x v="7"/>
    <d v="2020-02-28T00:00:00"/>
    <n v="0.58980324074218515"/>
    <n v="0.61570601852145046"/>
    <n v="12"/>
    <s v="20200228_14"/>
  </r>
  <r>
    <n v="59216"/>
    <s v="NUC-124720200228151711"/>
    <s v="NUC-1247"/>
    <x v="10"/>
    <d v="2020-02-28T15:17:11"/>
    <d v="2020-02-28T16:05:53"/>
    <s v="48"/>
    <s v="192.168.12.47"/>
    <x v="1"/>
    <x v="0"/>
    <m/>
    <s v="CYCLE2"/>
    <s v="ce1ce2"/>
    <n v="48"/>
    <x v="7"/>
    <d v="2020-02-28T00:00:00"/>
    <n v="0.63693287037312984"/>
    <n v="0.67075231481430819"/>
    <n v="11"/>
    <s v="20200228_15"/>
  </r>
  <r>
    <n v="59226"/>
    <s v="NUC-128220200228140658"/>
    <s v="NUC-1282"/>
    <x v="3"/>
    <d v="2020-02-28T14:06:58"/>
    <d v="2020-02-28T15:33:21"/>
    <s v="86"/>
    <s v="192.168.12.36"/>
    <x v="1"/>
    <x v="0"/>
    <m/>
    <s v="CYCLE2"/>
    <s v="ce1ce2"/>
    <n v="86"/>
    <x v="7"/>
    <d v="2020-02-28T00:00:00"/>
    <n v="0.58817129629460396"/>
    <n v="0.64815972222277196"/>
    <n v="12"/>
    <s v="20200228_14"/>
  </r>
  <r>
    <n v="59227"/>
    <s v="NUC-128220200228153323"/>
    <s v="NUC-1282"/>
    <x v="10"/>
    <d v="2020-02-28T15:33:23"/>
    <d v="2020-02-28T16:04:29"/>
    <s v="31"/>
    <s v="192.168.12.36"/>
    <x v="1"/>
    <x v="0"/>
    <m/>
    <s v="CYCLE3"/>
    <s v="cm2"/>
    <n v="31"/>
    <x v="7"/>
    <d v="2020-02-28T00:00:00"/>
    <n v="0.64818287036905531"/>
    <n v="0.66978009259037208"/>
    <n v="7"/>
    <s v="20200228_15"/>
  </r>
  <r>
    <n v="59231"/>
    <s v="NUC-131320200228140738"/>
    <s v="NUC-1313"/>
    <x v="3"/>
    <d v="2020-02-28T14:07:38"/>
    <d v="2020-02-28T14:46:35"/>
    <s v="38"/>
    <s v="192.168.12.38"/>
    <x v="1"/>
    <x v="0"/>
    <m/>
    <s v="CYCLE3"/>
    <s v="cm2"/>
    <n v="38"/>
    <x v="7"/>
    <d v="2020-02-28T00:00:00"/>
    <n v="0.58863425925665069"/>
    <n v="0.61568287036789116"/>
    <n v="12"/>
    <s v="20200228_14"/>
  </r>
  <r>
    <n v="59233"/>
    <s v="NUC-131320200228151748"/>
    <s v="NUC-1313"/>
    <x v="10"/>
    <d v="2020-02-28T15:17:48"/>
    <d v="2020-02-28T16:07:52"/>
    <s v="50"/>
    <s v="192.168.12.38"/>
    <x v="1"/>
    <x v="0"/>
    <m/>
    <s v="CYCLE2"/>
    <s v="ce1ce2"/>
    <n v="50"/>
    <x v="7"/>
    <d v="2020-02-28T00:00:00"/>
    <n v="0.63736111111211358"/>
    <n v="0.67212962963094469"/>
    <n v="11"/>
    <s v="20200228_15"/>
  </r>
  <r>
    <n v="59245"/>
    <s v="NUC-192920200228145151"/>
    <s v="NUC-1929"/>
    <x v="10"/>
    <d v="2020-02-28T14:51:51"/>
    <d v="2020-02-28T16:07:52"/>
    <s v="76"/>
    <s v="192.168.12.31"/>
    <x v="1"/>
    <x v="0"/>
    <m/>
    <s v="CYCLE2"/>
    <s v="ce1ce2"/>
    <n v="76"/>
    <x v="7"/>
    <d v="2020-02-28T00:00:00"/>
    <n v="0.61934027777897427"/>
    <n v="0.67212962963094469"/>
    <n v="11"/>
    <s v="20200228_14"/>
  </r>
  <r>
    <n v="59264"/>
    <s v="NUC-121620200228151503"/>
    <s v="NUC-1216"/>
    <x v="10"/>
    <d v="2020-02-28T15:15:03"/>
    <d v="2020-02-29T09:43:28"/>
    <s v="1108"/>
    <s v="192.168.12.46"/>
    <x v="1"/>
    <x v="0"/>
    <m/>
    <s v="CYCLE2"/>
    <s v="cpce"/>
    <n v="1108"/>
    <x v="7"/>
    <d v="2020-02-29T00:00:00"/>
    <n v="0.63545138888730435"/>
    <n v="0.40518518518365454"/>
    <n v="0"/>
    <s v=""/>
  </r>
  <r>
    <n v="59265"/>
    <s v="NUC-121620200229094329"/>
    <s v="NUC-1216"/>
    <x v="5"/>
    <d v="2020-02-29T09:43:29"/>
    <d v="2020-02-29T14:49:07"/>
    <s v="305"/>
    <s v="192.168.12.46"/>
    <x v="1"/>
    <x v="0"/>
    <m/>
    <s v="CYCLE2"/>
    <s v="cpce"/>
    <n v="305"/>
    <x v="9"/>
    <d v="2020-02-29T00:00:00"/>
    <n v="0.40519675926043419"/>
    <n v="0.61744212963094469"/>
    <n v="2"/>
    <s v=""/>
  </r>
  <r>
    <n v="59646"/>
    <s v="NUC-127920200302103003"/>
    <s v="NUC-1279"/>
    <x v="11"/>
    <d v="2020-03-02T10:30:03"/>
    <d v="2020-03-02T11:45:11"/>
    <s v="75"/>
    <s v="192.168.12.49"/>
    <x v="1"/>
    <x v="0"/>
    <m/>
    <s v="CYCLE3"/>
    <s v="cm1"/>
    <n v="75"/>
    <x v="10"/>
    <d v="2020-03-02T00:00:00"/>
    <n v="0.437534722223063"/>
    <n v="0.489710648151231"/>
    <n v="10"/>
    <s v="20200302_10"/>
  </r>
  <r>
    <n v="59647"/>
    <s v="NUC-124720200302102729"/>
    <s v="NUC-1247"/>
    <x v="12"/>
    <d v="2020-03-02T10:27:29"/>
    <d v="2020-03-02T10:30:40"/>
    <s v="3"/>
    <s v="192.168.12.47"/>
    <x v="1"/>
    <x v="0"/>
    <m/>
    <s v="CYCLE2"/>
    <s v="ce1"/>
    <n v="3"/>
    <x v="10"/>
    <d v="2020-03-02T00:00:00"/>
    <n v="0.43575231481372612"/>
    <n v="0.43796296296204673"/>
    <n v="0"/>
    <s v=""/>
  </r>
  <r>
    <n v="59648"/>
    <s v="NUC-130120200302102811"/>
    <s v="NUC-1301"/>
    <x v="11"/>
    <d v="2020-03-02T10:28:11"/>
    <d v="2020-03-02T11:10:20"/>
    <s v="42"/>
    <s v="192.168.12.50"/>
    <x v="1"/>
    <x v="0"/>
    <m/>
    <s v="CYCLE3"/>
    <s v="cm1"/>
    <n v="42"/>
    <x v="10"/>
    <d v="2020-03-02T00:00:00"/>
    <n v="0.43623842592933215"/>
    <n v="0.46550925925839692"/>
    <n v="10"/>
    <s v="20200302_10"/>
  </r>
  <r>
    <n v="59649"/>
    <s v="NUC-124720200302103144"/>
    <s v="NUC-1247"/>
    <x v="11"/>
    <d v="2020-03-02T10:31:44"/>
    <d v="2020-03-02T10:31:51"/>
    <s v="0"/>
    <s v="192.168.12.47"/>
    <x v="1"/>
    <x v="0"/>
    <m/>
    <s v="CYCLE3"/>
    <s v="cm1"/>
    <n v="0"/>
    <x v="10"/>
    <d v="2020-03-02T00:00:00"/>
    <n v="0.4387037037013215"/>
    <n v="0.43878472222422715"/>
    <n v="9"/>
    <s v="20200302_10"/>
  </r>
  <r>
    <n v="59650"/>
    <s v="NUC-124720200302103242"/>
    <s v="NUC-1247"/>
    <x v="11"/>
    <d v="2020-03-02T10:32:42"/>
    <d v="2020-03-02T11:10:58"/>
    <s v="38"/>
    <s v="192.168.12.47"/>
    <x v="1"/>
    <x v="0"/>
    <m/>
    <s v="CYCLE3"/>
    <s v="cm1"/>
    <n v="38"/>
    <x v="10"/>
    <d v="2020-03-02T00:00:00"/>
    <n v="0.43937500000174623"/>
    <n v="0.46594907407416031"/>
    <n v="10"/>
    <s v="20200302_10"/>
  </r>
  <r>
    <n v="59651"/>
    <s v="NUC-121620200302102828"/>
    <s v="NUC-1216"/>
    <x v="11"/>
    <d v="2020-03-02T10:28:28"/>
    <d v="2020-03-02T11:10:44"/>
    <s v="42"/>
    <s v="192.168.12.46"/>
    <x v="1"/>
    <x v="0"/>
    <m/>
    <s v="CYCLE3"/>
    <s v="cm1"/>
    <n v="42"/>
    <x v="10"/>
    <d v="2020-03-02T00:00:00"/>
    <n v="0.43643518518365454"/>
    <n v="0.46578703703562496"/>
    <n v="10"/>
    <s v="20200302_10"/>
  </r>
  <r>
    <n v="59652"/>
    <s v="NUC-131320200302102734"/>
    <s v="NUC-1313"/>
    <x v="11"/>
    <d v="2020-03-02T10:27:34"/>
    <d v="2020-03-02T11:46:15"/>
    <s v="78"/>
    <s v="192.168.12.38"/>
    <x v="1"/>
    <x v="0"/>
    <m/>
    <s v="CYCLE3"/>
    <s v="cm1"/>
    <n v="78"/>
    <x v="10"/>
    <d v="2020-03-02T00:00:00"/>
    <n v="0.43581018518307246"/>
    <n v="0.49045138889050577"/>
    <n v="10"/>
    <s v="20200302_10"/>
  </r>
  <r>
    <n v="59654"/>
    <s v="NUC-128220200302102652"/>
    <s v="NUC-1282"/>
    <x v="11"/>
    <d v="2020-03-02T10:26:52"/>
    <d v="2020-03-02T11:10:40"/>
    <s v="43"/>
    <s v="192.168.12.36"/>
    <x v="1"/>
    <x v="0"/>
    <m/>
    <s v="CYCLE3"/>
    <s v="cm1"/>
    <n v="43"/>
    <x v="10"/>
    <d v="2020-03-02T00:00:00"/>
    <n v="0.43532407407474238"/>
    <n v="0.46574074074305827"/>
    <n v="10"/>
    <s v="20200302_10"/>
  </r>
  <r>
    <n v="59655"/>
    <s v="NUC-128620200302093743"/>
    <s v="NUC-1286"/>
    <x v="2"/>
    <d v="2020-03-02T09:37:43"/>
    <d v="2020-03-02T09:44:46"/>
    <s v="7"/>
    <s v="192.168.12.53"/>
    <x v="1"/>
    <x v="0"/>
    <m/>
    <s v="CYCLE2"/>
    <s v="cpce1"/>
    <n v="7"/>
    <x v="10"/>
    <d v="2020-03-02T00:00:00"/>
    <n v="0.40119212962599704"/>
    <n v="0.40608796296146465"/>
    <n v="0"/>
    <s v=""/>
  </r>
  <r>
    <n v="59656"/>
    <s v="NUC-128620200302103002"/>
    <s v="NUC-1286"/>
    <x v="11"/>
    <d v="2020-03-02T10:30:02"/>
    <d v="2020-03-02T11:10:50"/>
    <s v="40"/>
    <s v="192.168.12.53"/>
    <x v="1"/>
    <x v="0"/>
    <m/>
    <s v="CYCLE3"/>
    <s v="cm1"/>
    <n v="40"/>
    <x v="10"/>
    <d v="2020-03-02T00:00:00"/>
    <n v="0.43752314814628335"/>
    <n v="0.46585648148175096"/>
    <n v="10"/>
    <s v="20200302_10"/>
  </r>
  <r>
    <n v="59657"/>
    <s v="NUC-118920200301160457"/>
    <s v="NUC-1189"/>
    <x v="2"/>
    <d v="2020-03-01T16:04:57"/>
    <d v="2020-03-01T17:11:33"/>
    <s v="66"/>
    <s v="192.168.12.42"/>
    <x v="1"/>
    <x v="0"/>
    <m/>
    <s v="CYCLE2"/>
    <s v="cpce1"/>
    <n v="66"/>
    <x v="11"/>
    <d v="2020-03-01T00:00:00"/>
    <n v="0.67010416666744277"/>
    <n v="0.71635416666686069"/>
    <n v="1"/>
    <s v=""/>
  </r>
  <r>
    <n v="59658"/>
    <s v="NUC-118920200302102715"/>
    <s v="NUC-1189"/>
    <x v="11"/>
    <d v="2020-03-02T10:27:15"/>
    <d v="2020-03-02T11:10:38"/>
    <s v="43"/>
    <s v="192.168.12.42"/>
    <x v="1"/>
    <x v="0"/>
    <m/>
    <s v="CYCLE3"/>
    <s v="cm1"/>
    <n v="43"/>
    <x v="10"/>
    <d v="2020-03-02T00:00:00"/>
    <n v="0.43559027777519077"/>
    <n v="0.46571759258949896"/>
    <n v="10"/>
    <s v="20200302_10"/>
  </r>
  <r>
    <n v="59659"/>
    <s v="NUC-156420200302102809"/>
    <s v="NUC-1564"/>
    <x v="11"/>
    <d v="2020-03-02T10:28:09"/>
    <d v="2020-03-02T11:46:08"/>
    <s v="77"/>
    <s v="192.168.12.51"/>
    <x v="1"/>
    <x v="0"/>
    <m/>
    <s v="CYCLE3"/>
    <s v="cm1"/>
    <n v="77"/>
    <x v="10"/>
    <d v="2020-03-02T00:00:00"/>
    <n v="0.43621527777577285"/>
    <n v="0.49037037036760012"/>
    <n v="10"/>
    <s v="20200302_10"/>
  </r>
  <r>
    <n v="60585"/>
    <s v="NUC-107720200302094243"/>
    <s v="NUC-1077"/>
    <x v="13"/>
    <d v="2020-03-02T09:42:43"/>
    <d v="2020-03-02T10:27:45"/>
    <s v="45"/>
    <s v="192.168.15.50"/>
    <x v="0"/>
    <x v="0"/>
    <m/>
    <s v="CYCLE2"/>
    <s v="ce2"/>
    <n v="45"/>
    <x v="10"/>
    <d v="2020-03-02T00:00:00"/>
    <n v="0.40466435185226146"/>
    <n v="0.43593749999854481"/>
    <n v="13"/>
    <s v="20200302_9"/>
  </r>
  <r>
    <n v="60685"/>
    <s v="NUC-108320200302094553"/>
    <s v="NUC-1083"/>
    <x v="13"/>
    <d v="2020-03-02T09:45:53"/>
    <d v="2020-03-02T10:26:05"/>
    <s v="40"/>
    <s v="192.168.15.31"/>
    <x v="0"/>
    <x v="0"/>
    <m/>
    <s v="CYCLE2"/>
    <s v="ce2"/>
    <n v="40"/>
    <x v="10"/>
    <d v="2020-03-02T00:00:00"/>
    <n v="0.40686342592380242"/>
    <n v="0.43478009258979"/>
    <n v="13"/>
    <s v="20200302_9"/>
  </r>
  <r>
    <n v="60687"/>
    <s v="NUC-108320200302102756"/>
    <s v="NUC-1083"/>
    <x v="13"/>
    <d v="2020-03-02T10:27:56"/>
    <d v="2020-03-02T10:27:57"/>
    <s v="0"/>
    <s v="192.168.15.31"/>
    <x v="0"/>
    <x v="0"/>
    <m/>
    <s v="CYCLE2"/>
    <s v="ce2"/>
    <n v="0"/>
    <x v="10"/>
    <d v="2020-03-02T00:00:00"/>
    <n v="0.43606481481401715"/>
    <n v="0.43607638889079681"/>
    <n v="2"/>
    <s v=""/>
  </r>
  <r>
    <n v="60706"/>
    <s v="NUC-99820200302094212"/>
    <s v="NUC-998"/>
    <x v="13"/>
    <d v="2020-03-02T09:42:12"/>
    <d v="2020-03-02T10:25:18"/>
    <s v="43"/>
    <s v="192.168.15.53"/>
    <x v="0"/>
    <x v="0"/>
    <m/>
    <s v="CYCLE2"/>
    <s v="ce2"/>
    <n v="43"/>
    <x v="10"/>
    <d v="2020-03-02T00:00:00"/>
    <n v="0.40430555555212777"/>
    <n v="0.43423611111211358"/>
    <n v="13"/>
    <s v="20200302_9"/>
  </r>
  <r>
    <n v="60810"/>
    <s v="NUC-100120200302094248"/>
    <s v="NUC-1001"/>
    <x v="13"/>
    <d v="2020-03-02T09:42:48"/>
    <d v="2020-03-02T11:02:29"/>
    <s v="79"/>
    <s v="192.168.15.35"/>
    <x v="0"/>
    <x v="0"/>
    <m/>
    <s v="CYCLE2"/>
    <s v="ce2"/>
    <n v="79"/>
    <x v="10"/>
    <d v="2020-03-02T00:00:00"/>
    <n v="0.40472222222160781"/>
    <n v="0.46005787036847323"/>
    <n v="13"/>
    <s v="20200302_9"/>
  </r>
  <r>
    <n v="60914"/>
    <s v="NUC-162920200302094149"/>
    <s v="NUC-1629"/>
    <x v="13"/>
    <d v="2020-03-02T09:41:49"/>
    <d v="2020-03-02T10:25:24"/>
    <s v="43"/>
    <s v="192.168.15.41"/>
    <x v="0"/>
    <x v="0"/>
    <m/>
    <s v="CYCLE2"/>
    <s v="ce2"/>
    <n v="43"/>
    <x v="10"/>
    <d v="2020-03-02T00:00:00"/>
    <n v="0.40403935185167938"/>
    <n v="0.43430555555823958"/>
    <n v="13"/>
    <s v="20200302_9"/>
  </r>
  <r>
    <n v="61002"/>
    <s v="NUC-130720200302094106"/>
    <s v="NUC-1307"/>
    <x v="13"/>
    <d v="2020-03-02T09:41:06"/>
    <d v="2020-03-02T10:27:41"/>
    <s v="46"/>
    <s v="192.168.15.45"/>
    <x v="0"/>
    <x v="0"/>
    <m/>
    <s v="CYCLE2"/>
    <s v="ce2"/>
    <n v="46"/>
    <x v="10"/>
    <d v="2020-03-02T00:00:00"/>
    <n v="0.40354166666656965"/>
    <n v="0.43589120370597811"/>
    <n v="13"/>
    <s v="20200302_9"/>
  </r>
  <r>
    <n v="61184"/>
    <s v="NUC-157920200302094143"/>
    <s v="NUC-1579"/>
    <x v="13"/>
    <d v="2020-03-02T09:41:43"/>
    <d v="2020-03-02T10:25:30"/>
    <s v="43"/>
    <s v="192.168.15.33"/>
    <x v="0"/>
    <x v="0"/>
    <m/>
    <s v="CYCLE2"/>
    <s v="ce2"/>
    <n v="43"/>
    <x v="10"/>
    <d v="2020-03-02T00:00:00"/>
    <n v="0.40396990740555339"/>
    <n v="0.43437499999708962"/>
    <n v="13"/>
    <s v="20200302_9"/>
  </r>
  <r>
    <n v="61214"/>
    <s v="NUC-161420200302094422"/>
    <s v="NUC-1614"/>
    <x v="13"/>
    <d v="2020-03-02T09:44:22"/>
    <d v="2020-03-02T10:27:15"/>
    <s v="42"/>
    <s v="192.168.15.43"/>
    <x v="0"/>
    <x v="0"/>
    <m/>
    <s v="CYCLE2"/>
    <s v="ce2"/>
    <n v="42"/>
    <x v="10"/>
    <d v="2020-03-02T00:00:00"/>
    <n v="0.40581018518423662"/>
    <n v="0.43559027777519077"/>
    <n v="13"/>
    <s v="20200302_9"/>
  </r>
  <r>
    <n v="61215"/>
    <s v="NUC-161420200302123359"/>
    <s v="NUC-1614"/>
    <x v="0"/>
    <d v="2020-03-02T12:33:59"/>
    <d v="2020-03-02T12:59:01"/>
    <s v="25"/>
    <s v="192.168.15.43"/>
    <x v="0"/>
    <x v="0"/>
    <m/>
    <s v="CYCLE1"/>
    <s v="s"/>
    <n v="25"/>
    <x v="10"/>
    <d v="2020-03-02T00:00:00"/>
    <n v="0.52359953703853535"/>
    <n v="0.54098379629431292"/>
    <n v="1"/>
    <s v=""/>
  </r>
  <r>
    <n v="61370"/>
    <s v="NUC-130420200302094412"/>
    <s v="NUC-1304"/>
    <x v="13"/>
    <d v="2020-03-02T09:44:12"/>
    <d v="2020-03-02T10:27:23"/>
    <s v="43"/>
    <s v="192.168.15.36"/>
    <x v="0"/>
    <x v="0"/>
    <m/>
    <s v="CYCLE2"/>
    <s v="ce2"/>
    <n v="43"/>
    <x v="10"/>
    <d v="2020-03-02T00:00:00"/>
    <n v="0.40569444444554392"/>
    <n v="0.43568287036760012"/>
    <n v="13"/>
    <s v="20200302_9"/>
  </r>
  <r>
    <n v="61407"/>
    <s v="NUC-99720200302091904"/>
    <s v="NUC-997"/>
    <x v="13"/>
    <d v="2020-03-02T09:19:04"/>
    <d v="2020-03-02T10:28:28"/>
    <s v="69"/>
    <s v="192.168.15.52"/>
    <x v="0"/>
    <x v="0"/>
    <m/>
    <s v="CYCLE2"/>
    <s v="ce2"/>
    <n v="69"/>
    <x v="10"/>
    <d v="2020-03-02T00:00:00"/>
    <n v="0.38824074074364034"/>
    <n v="0.43643518518365454"/>
    <n v="13"/>
    <s v="20200302_9"/>
  </r>
  <r>
    <n v="61458"/>
    <s v="NUC-164020200302094150"/>
    <s v="NUC-1640"/>
    <x v="13"/>
    <d v="2020-03-02T09:41:50"/>
    <d v="2020-03-02T10:27:11"/>
    <s v="45"/>
    <s v="192.168.15.39"/>
    <x v="0"/>
    <x v="0"/>
    <m/>
    <s v="CYCLE2"/>
    <s v="ce2"/>
    <n v="45"/>
    <x v="10"/>
    <d v="2020-03-02T00:00:00"/>
    <n v="0.40405092592845904"/>
    <n v="0.43554398148262408"/>
    <n v="13"/>
    <s v="20200302_9"/>
  </r>
  <r>
    <n v="61508"/>
    <s v="NUC-144320200302094402"/>
    <s v="NUC-1443"/>
    <x v="13"/>
    <d v="2020-03-02T09:44:02"/>
    <d v="2020-03-02T10:26:06"/>
    <s v="42"/>
    <s v="192.168.15.62"/>
    <x v="0"/>
    <x v="0"/>
    <m/>
    <s v="CYCLE2"/>
    <s v="ce2"/>
    <n v="42"/>
    <x v="10"/>
    <d v="2020-03-02T00:00:00"/>
    <n v="0.40557870370685123"/>
    <n v="0.43479166666656965"/>
    <n v="13"/>
    <s v="20200302_9"/>
  </r>
  <r>
    <n v="62121"/>
    <s v="NUC-161320200302094805"/>
    <s v="NUC-1613"/>
    <x v="13"/>
    <d v="2020-03-02T09:48:05"/>
    <d v="2020-03-02T10:27:22"/>
    <s v="39"/>
    <s v="192.168.15.47"/>
    <x v="0"/>
    <x v="0"/>
    <m/>
    <s v="CYCLE2"/>
    <s v="ce2"/>
    <n v="39"/>
    <x v="10"/>
    <d v="2020-03-02T00:00:00"/>
    <n v="0.40839120370219462"/>
    <n v="0.43567129629809642"/>
    <n v="13"/>
    <s v="20200302_9"/>
  </r>
  <r>
    <n v="62171"/>
    <s v="NUC-107720200303095546"/>
    <s v="NUC-1077"/>
    <x v="14"/>
    <d v="2020-03-03T09:55:46"/>
    <d v="2020-03-03T10:25:17"/>
    <s v="29"/>
    <s v="192.168.15.50"/>
    <x v="0"/>
    <x v="0"/>
    <m/>
    <s v="CYCLE2"/>
    <s v="ce2"/>
    <n v="29"/>
    <x v="12"/>
    <d v="2020-03-03T00:00:00"/>
    <n v="0.41372685185342561"/>
    <n v="0.43422453703533392"/>
    <n v="14"/>
    <s v="20200303_9"/>
  </r>
  <r>
    <n v="62192"/>
    <s v="NUC-162920200303095433"/>
    <s v="NUC-1629"/>
    <x v="14"/>
    <d v="2020-03-03T09:54:33"/>
    <d v="2020-03-03T10:26:08"/>
    <s v="31"/>
    <s v="192.168.15.41"/>
    <x v="0"/>
    <x v="0"/>
    <m/>
    <s v="CYCLE2"/>
    <s v="ce2"/>
    <n v="31"/>
    <x v="12"/>
    <d v="2020-03-03T00:00:00"/>
    <n v="0.41288194444496185"/>
    <n v="0.434814814812853"/>
    <n v="14"/>
    <s v="20200303_9"/>
  </r>
  <r>
    <n v="62217"/>
    <s v="NUC-161620200303094836"/>
    <s v="NUC-1616"/>
    <x v="14"/>
    <d v="2020-03-03T09:48:36"/>
    <d v="2020-03-03T10:25:25"/>
    <s v="36"/>
    <s v="192.168.15.48"/>
    <x v="0"/>
    <x v="0"/>
    <m/>
    <s v="CYCLE2"/>
    <s v="ce2"/>
    <n v="36"/>
    <x v="12"/>
    <d v="2020-03-03T00:00:00"/>
    <n v="0.40875000000232831"/>
    <n v="0.43431712962774327"/>
    <n v="14"/>
    <s v="20200303_9"/>
  </r>
  <r>
    <n v="62223"/>
    <s v="NUC-99720200303095749"/>
    <s v="NUC-997"/>
    <x v="13"/>
    <d v="2020-03-03T09:57:49"/>
    <d v="2020-03-03T09:57:56"/>
    <s v="0"/>
    <s v="192.168.15.52"/>
    <x v="0"/>
    <x v="0"/>
    <m/>
    <s v="CYCLE2"/>
    <s v="ce2"/>
    <n v="0"/>
    <x v="12"/>
    <d v="2020-03-03T00:00:00"/>
    <n v="0.41515046296262881"/>
    <n v="0.4152314814782585"/>
    <n v="0"/>
    <s v=""/>
  </r>
  <r>
    <n v="62224"/>
    <s v="NUC-99720200303100036"/>
    <s v="NUC-997"/>
    <x v="14"/>
    <d v="2020-03-03T10:00:36"/>
    <d v="2020-03-03T10:27:32"/>
    <s v="26"/>
    <s v="192.168.15.52"/>
    <x v="0"/>
    <x v="0"/>
    <m/>
    <s v="CYCLE2"/>
    <s v="ce2"/>
    <n v="26"/>
    <x v="12"/>
    <d v="2020-03-03T00:00:00"/>
    <n v="0.41708333333372138"/>
    <n v="0.43578703703678912"/>
    <n v="14"/>
    <s v="20200303_10"/>
  </r>
  <r>
    <n v="62226"/>
    <s v="NUC-108320200303095634"/>
    <s v="NUC-1083"/>
    <x v="14"/>
    <d v="2020-03-03T09:56:34"/>
    <d v="2020-03-03T10:26:14"/>
    <s v="29"/>
    <s v="192.168.15.31"/>
    <x v="0"/>
    <x v="0"/>
    <m/>
    <s v="CYCLE2"/>
    <s v="ce2"/>
    <n v="29"/>
    <x v="12"/>
    <d v="2020-03-03T00:00:00"/>
    <n v="0.41428240740788169"/>
    <n v="0.434884259258979"/>
    <n v="14"/>
    <s v="20200303_9"/>
  </r>
  <r>
    <n v="62242"/>
    <s v="NUC-164020200303095611"/>
    <s v="NUC-1640"/>
    <x v="14"/>
    <d v="2020-03-03T09:56:11"/>
    <d v="2020-03-03T10:25:46"/>
    <s v="29"/>
    <s v="192.168.15.39"/>
    <x v="0"/>
    <x v="0"/>
    <m/>
    <s v="CYCLE2"/>
    <s v="ce2"/>
    <n v="29"/>
    <x v="12"/>
    <d v="2020-03-03T00:00:00"/>
    <n v="0.41401620370015735"/>
    <n v="0.43456018518190831"/>
    <n v="14"/>
    <s v="20200303_9"/>
  </r>
  <r>
    <n v="62248"/>
    <s v="NUC-100120200303095728"/>
    <s v="NUC-1001"/>
    <x v="14"/>
    <d v="2020-03-03T09:57:28"/>
    <d v="2020-03-03T10:25:40"/>
    <s v="28"/>
    <s v="192.168.15.35"/>
    <x v="0"/>
    <x v="0"/>
    <m/>
    <s v="CYCLE2"/>
    <s v="ce2"/>
    <n v="28"/>
    <x v="12"/>
    <d v="2020-03-03T00:00:00"/>
    <n v="0.41490740740846377"/>
    <n v="0.43449074074305827"/>
    <n v="14"/>
    <s v="20200303_9"/>
  </r>
  <r>
    <n v="62384"/>
    <s v="NUC-161420200303095409"/>
    <s v="NUC-1614"/>
    <x v="14"/>
    <d v="2020-03-03T09:54:09"/>
    <d v="2020-03-03T10:24:56"/>
    <s v="30"/>
    <s v="192.168.15.43"/>
    <x v="0"/>
    <x v="0"/>
    <m/>
    <s v="CYCLE2"/>
    <s v="ce2"/>
    <n v="30"/>
    <x v="12"/>
    <d v="2020-03-03T00:00:00"/>
    <n v="0.41260416666773381"/>
    <n v="0.43398148148116888"/>
    <n v="14"/>
    <s v="20200303_9"/>
  </r>
  <r>
    <n v="62477"/>
    <s v="NUC-99820200303095655"/>
    <s v="NUC-998"/>
    <x v="14"/>
    <d v="2020-03-03T09:56:55"/>
    <d v="2020-03-03T10:25:06"/>
    <s v="28"/>
    <s v="192.168.15.53"/>
    <x v="0"/>
    <x v="0"/>
    <m/>
    <s v="CYCLE2"/>
    <s v="ce2"/>
    <n v="28"/>
    <x v="12"/>
    <d v="2020-03-03T00:00:00"/>
    <n v="0.41452546296204673"/>
    <n v="0.43409722221986158"/>
    <n v="14"/>
    <s v="20200303_9"/>
  </r>
  <r>
    <n v="62478"/>
    <s v="NUC-99820200303104325"/>
    <s v="NUC-998"/>
    <x v="13"/>
    <d v="2020-03-03T10:43:25"/>
    <d v="2020-03-03T10:44:53"/>
    <s v="1"/>
    <s v="192.168.15.53"/>
    <x v="0"/>
    <x v="0"/>
    <m/>
    <s v="CYCLE3"/>
    <s v="cm1"/>
    <n v="1"/>
    <x v="12"/>
    <d v="2020-03-03T00:00:00"/>
    <n v="0.44681712963210884"/>
    <n v="0.44783564814861165"/>
    <n v="0"/>
    <s v=""/>
  </r>
  <r>
    <n v="62479"/>
    <s v="NUC-99820200303104455"/>
    <s v="NUC-998"/>
    <x v="4"/>
    <d v="2020-03-03T10:44:55"/>
    <d v="2020-03-03T11:13:28"/>
    <s v="28"/>
    <s v="192.168.15.53"/>
    <x v="0"/>
    <x v="0"/>
    <m/>
    <s v="CYCLE3"/>
    <s v="cm1"/>
    <n v="28"/>
    <x v="12"/>
    <d v="2020-03-03T00:00:00"/>
    <n v="0.447858796294895"/>
    <n v="0.46768518518365454"/>
    <n v="11"/>
    <s v="20200303_10"/>
  </r>
  <r>
    <n v="62480"/>
    <s v="NUC-99820200303145212"/>
    <s v="NUC-998"/>
    <x v="9"/>
    <d v="2020-03-03T14:52:12"/>
    <d v="2020-03-03T15:21:49"/>
    <s v="29"/>
    <s v="192.168.15.53"/>
    <x v="0"/>
    <x v="0"/>
    <m/>
    <s v="CYCLE2"/>
    <s v="cp"/>
    <n v="29"/>
    <x v="12"/>
    <d v="2020-03-03T00:00:00"/>
    <n v="0.61958333333313931"/>
    <n v="0.64015046296117362"/>
    <n v="12"/>
    <s v="20200303_14"/>
  </r>
  <r>
    <n v="62532"/>
    <s v="NUC-130720200303095437"/>
    <s v="NUC-1307"/>
    <x v="14"/>
    <d v="2020-03-03T09:54:37"/>
    <d v="2020-03-03T10:26:45"/>
    <s v="32"/>
    <s v="192.168.15.45"/>
    <x v="0"/>
    <x v="0"/>
    <m/>
    <s v="CYCLE2"/>
    <s v="ce2"/>
    <n v="32"/>
    <x v="12"/>
    <d v="2020-03-03T00:00:00"/>
    <n v="0.41292824073752854"/>
    <n v="0.43524305555911269"/>
    <n v="14"/>
    <s v="20200303_9"/>
  </r>
  <r>
    <n v="62533"/>
    <s v="NUC-130720200303104310"/>
    <s v="NUC-1307"/>
    <x v="4"/>
    <d v="2020-03-03T10:43:10"/>
    <d v="2020-03-03T11:10:50"/>
    <s v="27"/>
    <s v="192.168.15.45"/>
    <x v="0"/>
    <x v="0"/>
    <m/>
    <s v="CYCLE3"/>
    <s v="cm1"/>
    <n v="27"/>
    <x v="12"/>
    <d v="2020-03-03T00:00:00"/>
    <n v="0.44664351851679385"/>
    <n v="0.46585648148175096"/>
    <n v="11"/>
    <s v="20200303_10"/>
  </r>
  <r>
    <n v="62534"/>
    <s v="NUC-130720200303144712"/>
    <s v="NUC-1307"/>
    <x v="9"/>
    <d v="2020-03-03T14:47:12"/>
    <d v="2020-03-03T15:21:30"/>
    <s v="34"/>
    <s v="192.168.15.45"/>
    <x v="0"/>
    <x v="0"/>
    <m/>
    <s v="CYCLE2"/>
    <s v="cp"/>
    <n v="34"/>
    <x v="12"/>
    <d v="2020-03-03T00:00:00"/>
    <n v="0.61611111111415084"/>
    <n v="0.63993055555329192"/>
    <n v="12"/>
    <s v="20200303_14"/>
  </r>
  <r>
    <n v="62653"/>
    <s v="NUC-157920200303100338"/>
    <s v="NUC-1579"/>
    <x v="14"/>
    <d v="2020-03-03T10:03:38"/>
    <d v="2020-03-03T10:25:49"/>
    <s v="22"/>
    <s v="192.168.15.33"/>
    <x v="0"/>
    <x v="0"/>
    <m/>
    <s v="CYCLE2"/>
    <s v="ce2"/>
    <n v="22"/>
    <x v="12"/>
    <d v="2020-03-03T00:00:00"/>
    <n v="0.419189814812853"/>
    <n v="0.43459490740497131"/>
    <n v="14"/>
    <s v="20200303_10"/>
  </r>
  <r>
    <n v="62654"/>
    <s v="NUC-157920200303104353"/>
    <s v="NUC-1579"/>
    <x v="4"/>
    <d v="2020-03-03T10:43:53"/>
    <d v="2020-03-03T11:13:10"/>
    <s v="29"/>
    <s v="192.168.15.33"/>
    <x v="0"/>
    <x v="0"/>
    <m/>
    <s v="CYCLE3"/>
    <s v="cm1"/>
    <n v="29"/>
    <x v="12"/>
    <d v="2020-03-03T00:00:00"/>
    <n v="0.44714120370190358"/>
    <n v="0.4674768518525525"/>
    <n v="11"/>
    <s v="20200303_10"/>
  </r>
  <r>
    <n v="62655"/>
    <s v="NUC-157920200303144710"/>
    <s v="NUC-1579"/>
    <x v="9"/>
    <d v="2020-03-03T14:47:10"/>
    <d v="2020-03-03T15:21:30"/>
    <s v="34"/>
    <s v="192.168.15.33"/>
    <x v="0"/>
    <x v="0"/>
    <m/>
    <s v="CYCLE2"/>
    <s v="cp"/>
    <n v="34"/>
    <x v="12"/>
    <d v="2020-03-03T00:00:00"/>
    <n v="0.61608796296059154"/>
    <n v="0.63993055555329192"/>
    <n v="12"/>
    <s v="20200303_14"/>
  </r>
  <r>
    <n v="62723"/>
    <s v="NUC-130420200303095646"/>
    <s v="NUC-1304"/>
    <x v="14"/>
    <d v="2020-03-03T09:56:46"/>
    <d v="2020-03-03T10:26:01"/>
    <s v="29"/>
    <s v="192.168.15.36"/>
    <x v="0"/>
    <x v="0"/>
    <m/>
    <s v="CYCLE2"/>
    <s v="ce2"/>
    <n v="29"/>
    <x v="12"/>
    <d v="2020-03-03T00:00:00"/>
    <n v="0.41442129629285773"/>
    <n v="0.43473379629722331"/>
    <n v="14"/>
    <s v="20200303_9"/>
  </r>
  <r>
    <n v="62724"/>
    <s v="NUC-130420200303104830"/>
    <s v="NUC-1304"/>
    <x v="4"/>
    <d v="2020-03-03T10:48:30"/>
    <d v="2020-03-03T11:13:12"/>
    <s v="24"/>
    <s v="192.168.15.36"/>
    <x v="0"/>
    <x v="0"/>
    <m/>
    <s v="CYCLE3"/>
    <s v="cm1"/>
    <n v="24"/>
    <x v="12"/>
    <d v="2020-03-03T00:00:00"/>
    <n v="0.45034722222044365"/>
    <n v="0.46749999999883585"/>
    <n v="11"/>
    <s v="20200303_10"/>
  </r>
  <r>
    <n v="62725"/>
    <s v="NUC-130420200303114004"/>
    <s v="NUC-1304"/>
    <x v="0"/>
    <d v="2020-03-03T11:40:04"/>
    <d v="2020-03-03T12:01:18"/>
    <s v="21"/>
    <s v="192.168.15.36"/>
    <x v="0"/>
    <x v="0"/>
    <m/>
    <s v="CYCLE1"/>
    <s v="s"/>
    <n v="21"/>
    <x v="12"/>
    <d v="2020-03-03T00:00:00"/>
    <n v="0.48615740740933688"/>
    <n v="0.50090277777781012"/>
    <n v="1"/>
    <s v=""/>
  </r>
  <r>
    <n v="62726"/>
    <s v="NUC-130420200303144655"/>
    <s v="NUC-1304"/>
    <x v="9"/>
    <d v="2020-03-03T14:46:55"/>
    <d v="2020-03-03T15:21:33"/>
    <s v="34"/>
    <s v="192.168.15.36"/>
    <x v="0"/>
    <x v="0"/>
    <m/>
    <s v="CYCLE2"/>
    <s v="cp"/>
    <n v="34"/>
    <x v="12"/>
    <d v="2020-03-03T00:00:00"/>
    <n v="0.6159143518525525"/>
    <n v="0.63996527777635492"/>
    <n v="12"/>
    <s v="20200303_14"/>
  </r>
  <r>
    <n v="62739"/>
    <s v="NUC-161320200303095554"/>
    <s v="NUC-1613"/>
    <x v="14"/>
    <d v="2020-03-03T09:55:54"/>
    <d v="2020-03-03T10:25:12"/>
    <s v="29"/>
    <s v="192.168.15.47"/>
    <x v="0"/>
    <x v="0"/>
    <m/>
    <s v="CYCLE2"/>
    <s v="ce2"/>
    <n v="29"/>
    <x v="12"/>
    <d v="2020-03-03T00:00:00"/>
    <n v="0.41381944444583496"/>
    <n v="0.43416666666598758"/>
    <n v="14"/>
    <s v="20200303_9"/>
  </r>
  <r>
    <n v="62740"/>
    <s v="NUC-161320200303104300"/>
    <s v="NUC-1613"/>
    <x v="4"/>
    <d v="2020-03-03T10:43:00"/>
    <d v="2020-03-03T14:58:33"/>
    <s v="255"/>
    <s v="192.168.15.47"/>
    <x v="0"/>
    <x v="0"/>
    <m/>
    <s v="CYCLE2"/>
    <s v="cp"/>
    <n v="255"/>
    <x v="12"/>
    <d v="2020-03-03T00:00:00"/>
    <n v="0.44652777777810115"/>
    <n v="0.62399305555300089"/>
    <n v="11"/>
    <s v="20200303_10"/>
  </r>
  <r>
    <n v="62745"/>
    <s v="NUC-144320200303095719"/>
    <s v="NUC-1443"/>
    <x v="14"/>
    <d v="2020-03-03T09:57:19"/>
    <d v="2020-03-03T10:27:08"/>
    <s v="29"/>
    <s v="192.168.15.62"/>
    <x v="0"/>
    <x v="0"/>
    <m/>
    <s v="CYCLE2"/>
    <s v="ce2"/>
    <n v="29"/>
    <x v="12"/>
    <d v="2020-03-03T00:00:00"/>
    <n v="0.41480324073927477"/>
    <n v="0.43550925925956108"/>
    <n v="14"/>
    <s v="20200303_9"/>
  </r>
  <r>
    <n v="62746"/>
    <s v="NUC-144320200303105932"/>
    <s v="NUC-1443"/>
    <x v="4"/>
    <d v="2020-03-03T10:59:32"/>
    <d v="2020-03-03T11:12:38"/>
    <s v="13"/>
    <s v="192.168.15.62"/>
    <x v="0"/>
    <x v="0"/>
    <m/>
    <s v="CYCLE3"/>
    <s v="cm1"/>
    <n v="13"/>
    <x v="12"/>
    <d v="2020-03-03T00:00:00"/>
    <n v="0.45800925925868796"/>
    <n v="0.46710648148291511"/>
    <n v="11"/>
    <s v="20200303_10"/>
  </r>
  <r>
    <n v="62747"/>
    <s v="NUC-144320200303144826"/>
    <s v="NUC-1443"/>
    <x v="9"/>
    <d v="2020-03-03T14:48:26"/>
    <d v="2020-03-03T15:21:40"/>
    <s v="33"/>
    <s v="192.168.15.62"/>
    <x v="0"/>
    <x v="0"/>
    <m/>
    <s v="CYCLE2"/>
    <s v="cp"/>
    <n v="33"/>
    <x v="12"/>
    <d v="2020-03-03T00:00:00"/>
    <n v="0.61696759259211831"/>
    <n v="0.64004629629926058"/>
    <n v="12"/>
    <s v="20200303_14"/>
  </r>
  <r>
    <n v="62821"/>
    <s v="NUC-107720200303104348"/>
    <s v="NUC-1077"/>
    <x v="4"/>
    <d v="2020-03-03T10:43:48"/>
    <d v="2020-03-03T11:11:34"/>
    <s v="27"/>
    <s v="192.168.15.50"/>
    <x v="0"/>
    <x v="0"/>
    <m/>
    <s v="CYCLE3"/>
    <s v="cm1"/>
    <n v="27"/>
    <x v="12"/>
    <d v="2020-03-03T00:00:00"/>
    <n v="0.44708333333255723"/>
    <n v="0.46636574074364034"/>
    <n v="11"/>
    <s v="20200303_10"/>
  </r>
  <r>
    <n v="62822"/>
    <s v="NUC-107720200303145655"/>
    <s v="NUC-1077"/>
    <x v="9"/>
    <d v="2020-03-03T14:56:55"/>
    <d v="2020-03-03T15:22:12"/>
    <s v="25"/>
    <s v="192.168.15.50"/>
    <x v="0"/>
    <x v="0"/>
    <m/>
    <s v="CYCLE2"/>
    <s v="cp"/>
    <n v="25"/>
    <x v="12"/>
    <d v="2020-03-03T00:00:00"/>
    <n v="0.62285879629780538"/>
    <n v="0.64041666666889796"/>
    <n v="12"/>
    <s v="20200303_14"/>
  </r>
  <r>
    <n v="62897"/>
    <s v="NUC-162920200303104359"/>
    <s v="NUC-1629"/>
    <x v="4"/>
    <d v="2020-03-03T10:43:59"/>
    <d v="2020-03-03T11:12:38"/>
    <s v="28"/>
    <s v="192.168.15.41"/>
    <x v="0"/>
    <x v="0"/>
    <m/>
    <s v="CYCLE3"/>
    <s v="cm1"/>
    <n v="28"/>
    <x v="12"/>
    <d v="2020-03-03T00:00:00"/>
    <n v="0.44721064814802958"/>
    <n v="0.46710648148291511"/>
    <n v="11"/>
    <s v="20200303_10"/>
  </r>
  <r>
    <n v="62898"/>
    <s v="NUC-162920200303144949"/>
    <s v="NUC-1629"/>
    <x v="9"/>
    <d v="2020-03-03T14:49:49"/>
    <d v="2020-03-03T15:14:02"/>
    <s v="24"/>
    <s v="192.168.15.41"/>
    <x v="0"/>
    <x v="0"/>
    <m/>
    <s v="CYCLE2"/>
    <s v="cp"/>
    <n v="24"/>
    <x v="12"/>
    <d v="2020-03-03T00:00:00"/>
    <n v="0.61792824073927477"/>
    <n v="0.63474537037109258"/>
    <n v="12"/>
    <s v="20200303_14"/>
  </r>
  <r>
    <n v="62988"/>
    <s v="NUC-99720200303104324"/>
    <s v="NUC-997"/>
    <x v="4"/>
    <d v="2020-03-03T10:43:24"/>
    <d v="2020-03-03T11:08:49"/>
    <s v="25"/>
    <s v="192.168.15.52"/>
    <x v="0"/>
    <x v="0"/>
    <m/>
    <s v="CYCLE3"/>
    <s v="cm1"/>
    <n v="25"/>
    <x v="12"/>
    <d v="2020-03-03T00:00:00"/>
    <n v="0.44680555555532919"/>
    <n v="0.46445601851883112"/>
    <n v="11"/>
    <s v="20200303_10"/>
  </r>
  <r>
    <n v="62989"/>
    <s v="NUC-99720200303144905"/>
    <s v="NUC-997"/>
    <x v="9"/>
    <d v="2020-03-03T14:49:05"/>
    <d v="2020-03-03T15:21:40"/>
    <s v="32"/>
    <s v="192.168.15.52"/>
    <x v="0"/>
    <x v="0"/>
    <m/>
    <s v="CYCLE2"/>
    <s v="cp"/>
    <n v="32"/>
    <x v="12"/>
    <d v="2020-03-03T00:00:00"/>
    <n v="0.61741898148466134"/>
    <n v="0.64004629629926058"/>
    <n v="12"/>
    <s v="20200303_14"/>
  </r>
  <r>
    <n v="63027"/>
    <s v="NUC-164020200303104342"/>
    <s v="NUC-1640"/>
    <x v="4"/>
    <d v="2020-03-03T10:43:42"/>
    <d v="2020-03-03T11:12:33"/>
    <s v="28"/>
    <s v="192.168.15.39"/>
    <x v="0"/>
    <x v="0"/>
    <m/>
    <s v="CYCLE3"/>
    <s v="cm1"/>
    <n v="28"/>
    <x v="12"/>
    <d v="2020-03-03T00:00:00"/>
    <n v="0.44701388888643123"/>
    <n v="0.46704861111356877"/>
    <n v="11"/>
    <s v="20200303_10"/>
  </r>
  <r>
    <n v="63028"/>
    <s v="NUC-164020200303145017"/>
    <s v="NUC-1640"/>
    <x v="9"/>
    <d v="2020-03-03T14:50:17"/>
    <d v="2020-03-03T15:21:32"/>
    <s v="31"/>
    <s v="192.168.15.39"/>
    <x v="0"/>
    <x v="0"/>
    <m/>
    <s v="CYCLE2"/>
    <s v="cp"/>
    <n v="31"/>
    <x v="12"/>
    <d v="2020-03-03T00:00:00"/>
    <n v="0.61825231481634546"/>
    <n v="0.63995370370685123"/>
    <n v="12"/>
    <s v="20200303_14"/>
  </r>
  <r>
    <n v="63055"/>
    <s v="NUC-100120200303104306"/>
    <s v="NUC-1001"/>
    <x v="15"/>
    <d v="2020-03-03T10:43:06"/>
    <d v="2020-03-03T11:12:56"/>
    <s v="29"/>
    <s v="192.168.15.35"/>
    <x v="0"/>
    <x v="0"/>
    <m/>
    <s v="CYCLE2"/>
    <s v="ce1"/>
    <n v="29"/>
    <x v="12"/>
    <d v="2020-03-03T00:00:00"/>
    <n v="0.44659722222422715"/>
    <n v="0.46731481481401715"/>
    <n v="1"/>
    <s v=""/>
  </r>
  <r>
    <n v="63056"/>
    <s v="NUC-100120200303144958"/>
    <s v="NUC-1001"/>
    <x v="9"/>
    <d v="2020-03-03T14:49:58"/>
    <d v="2020-03-03T15:21:23"/>
    <s v="31"/>
    <s v="192.168.15.35"/>
    <x v="0"/>
    <x v="0"/>
    <m/>
    <s v="CYCLE2"/>
    <s v="cp"/>
    <n v="31"/>
    <x v="12"/>
    <d v="2020-03-03T00:00:00"/>
    <n v="0.61803240740846377"/>
    <n v="0.63984953703766223"/>
    <n v="12"/>
    <s v="20200303_14"/>
  </r>
  <r>
    <n v="63345"/>
    <s v="NUC-108320200303104314"/>
    <s v="NUC-1083"/>
    <x v="4"/>
    <d v="2020-03-03T10:43:14"/>
    <d v="2020-03-03T11:09:24"/>
    <s v="26"/>
    <s v="192.168.15.31"/>
    <x v="0"/>
    <x v="0"/>
    <m/>
    <s v="CYCLE3"/>
    <s v="cm1"/>
    <n v="26"/>
    <x v="12"/>
    <d v="2020-03-03T00:00:00"/>
    <n v="0.4466898148166365"/>
    <n v="0.4648611111115315"/>
    <n v="11"/>
    <s v="20200303_10"/>
  </r>
  <r>
    <n v="63346"/>
    <s v="NUC-108320200303145109"/>
    <s v="NUC-1083"/>
    <x v="9"/>
    <d v="2020-03-03T14:51:09"/>
    <d v="2020-03-03T15:22:08"/>
    <s v="30"/>
    <s v="192.168.15.31"/>
    <x v="0"/>
    <x v="0"/>
    <m/>
    <s v="CYCLE2"/>
    <s v="cp"/>
    <n v="30"/>
    <x v="12"/>
    <d v="2020-03-03T00:00:00"/>
    <n v="0.61885416666336823"/>
    <n v="0.64037037036905531"/>
    <n v="12"/>
    <s v="20200303_14"/>
  </r>
  <r>
    <n v="63887"/>
    <s v="NUC-128620200303144533"/>
    <s v="NUC-1286"/>
    <x v="2"/>
    <d v="2020-03-03T14:45:33"/>
    <d v="2020-03-03T15:29:09"/>
    <s v="43"/>
    <s v="192.168.12.53"/>
    <x v="1"/>
    <x v="0"/>
    <m/>
    <s v="CYCLE2"/>
    <s v="cpce1"/>
    <n v="43"/>
    <x v="12"/>
    <d v="2020-03-03T00:00:00"/>
    <n v="0.61496527777489973"/>
    <n v="0.64524305555823958"/>
    <n v="1"/>
    <s v=""/>
  </r>
  <r>
    <n v="63890"/>
    <s v="NUC-118920200303161043"/>
    <s v="NUC-1189"/>
    <x v="0"/>
    <d v="2020-03-03T16:10:43"/>
    <d v="2020-03-03T16:53:13"/>
    <s v="42"/>
    <s v="192.168.12.42"/>
    <x v="1"/>
    <x v="0"/>
    <m/>
    <s v="CYCLE1"/>
    <s v="s"/>
    <n v="42"/>
    <x v="12"/>
    <d v="2020-03-03T00:00:00"/>
    <n v="0.67410879629460396"/>
    <n v="0.70362268518510973"/>
    <n v="1"/>
    <s v=""/>
  </r>
  <r>
    <n v="63891"/>
    <s v="NUC-118920200304061808"/>
    <s v="NUC-1189"/>
    <x v="0"/>
    <d v="2020-03-04T06:18:08"/>
    <d v="2020-03-04T07:03:27"/>
    <s v="45"/>
    <s v="192.168.12.42"/>
    <x v="1"/>
    <x v="0"/>
    <m/>
    <s v="CYCLE1"/>
    <s v="s"/>
    <n v="45"/>
    <x v="13"/>
    <d v="2020-03-04T00:00:00"/>
    <n v="0.26259259258949896"/>
    <n v="0.29406249999738066"/>
    <n v="1"/>
    <s v=""/>
  </r>
  <r>
    <n v="63892"/>
    <s v="NUC-129120200302103116"/>
    <s v="NUC-1291"/>
    <x v="11"/>
    <d v="2020-03-02T10:31:16"/>
    <d v="2020-03-02T11:10:44"/>
    <s v="39"/>
    <s v="192.168.12.41"/>
    <x v="1"/>
    <x v="0"/>
    <m/>
    <s v="CYCLE3"/>
    <s v="cm1"/>
    <n v="39"/>
    <x v="10"/>
    <d v="2020-03-02T00:00:00"/>
    <n v="0.43837962963152677"/>
    <n v="0.46578703703562496"/>
    <n v="10"/>
    <s v="20200302_10"/>
  </r>
  <r>
    <n v="63893"/>
    <s v="NUC-129120200303085725"/>
    <s v="NUC-1291"/>
    <x v="3"/>
    <d v="2020-03-03T08:57:25"/>
    <d v="2020-03-03T09:03:42"/>
    <s v="6"/>
    <s v="192.168.12.41"/>
    <x v="1"/>
    <x v="0"/>
    <m/>
    <s v="CYCLE3"/>
    <s v="cm2"/>
    <n v="6"/>
    <x v="12"/>
    <d v="2020-03-03T00:00:00"/>
    <n v="0.37320601852115942"/>
    <n v="0.37756944444117835"/>
    <n v="0"/>
    <s v=""/>
  </r>
  <r>
    <n v="64491"/>
    <s v="NUC-118920200304122733"/>
    <s v="NUC-1189"/>
    <x v="0"/>
    <d v="2020-03-04T12:27:33"/>
    <d v="2020-03-04T13:15:41"/>
    <s v="48"/>
    <s v="192.168.12.42"/>
    <x v="1"/>
    <x v="0"/>
    <m/>
    <s v="CYCLE1"/>
    <s v="s"/>
    <n v="48"/>
    <x v="13"/>
    <d v="2020-03-04T00:00:00"/>
    <n v="0.51913194444205146"/>
    <n v="0.55255787036730908"/>
    <n v="1"/>
    <s v=""/>
  </r>
  <r>
    <n v="65051"/>
    <s v="NUC-157920200305094214"/>
    <s v="NUC-1579"/>
    <x v="14"/>
    <d v="2020-03-05T09:42:14"/>
    <d v="2020-03-05T10:28:40"/>
    <s v="46"/>
    <s v="192.168.15.33"/>
    <x v="0"/>
    <x v="0"/>
    <m/>
    <s v="CYCLE2"/>
    <s v="ce2"/>
    <n v="46"/>
    <x v="14"/>
    <d v="2020-03-05T00:00:00"/>
    <n v="0.40432870370568708"/>
    <n v="0.43657407407590654"/>
    <n v="16"/>
    <s v="20200305_9"/>
  </r>
  <r>
    <n v="65052"/>
    <s v="NUC-157920200305110347"/>
    <s v="NUC-1579"/>
    <x v="15"/>
    <d v="2020-03-05T11:03:47"/>
    <d v="2020-03-05T11:13:58"/>
    <s v="10"/>
    <s v="192.168.15.33"/>
    <x v="0"/>
    <x v="0"/>
    <m/>
    <s v="CYCLE2"/>
    <s v="ce1"/>
    <n v="10"/>
    <x v="14"/>
    <d v="2020-03-05T00:00:00"/>
    <n v="0.46096064814628335"/>
    <n v="0.46803240740700858"/>
    <n v="11"/>
    <s v="20200305_11"/>
  </r>
  <r>
    <n v="65053"/>
    <s v="NUC-157920200305131525"/>
    <s v="NUC-1579"/>
    <x v="16"/>
    <d v="2020-03-05T13:15:25"/>
    <d v="2020-03-05T14:06:22"/>
    <s v="50"/>
    <s v="192.168.15.33"/>
    <x v="0"/>
    <x v="0"/>
    <m/>
    <s v="CYCLE3"/>
    <s v="cm2"/>
    <n v="50"/>
    <x v="14"/>
    <d v="2020-03-05T00:00:00"/>
    <n v="0.55237268518249039"/>
    <n v="0.58775462963239988"/>
    <n v="10"/>
    <s v="20200305_13"/>
  </r>
  <r>
    <n v="65055"/>
    <s v="NUC-164020200305094102"/>
    <s v="NUC-1640"/>
    <x v="14"/>
    <d v="2020-03-05T09:41:02"/>
    <d v="2020-03-05T10:28:22"/>
    <s v="47"/>
    <s v="192.168.15.39"/>
    <x v="0"/>
    <x v="0"/>
    <m/>
    <s v="CYCLE2"/>
    <s v="ce2"/>
    <n v="47"/>
    <x v="14"/>
    <d v="2020-03-05T00:00:00"/>
    <n v="0.40349537037400296"/>
    <n v="0.43636574073752854"/>
    <n v="16"/>
    <s v="20200305_9"/>
  </r>
  <r>
    <n v="65056"/>
    <s v="NUC-164020200305110745"/>
    <s v="NUC-1640"/>
    <x v="15"/>
    <d v="2020-03-05T11:07:45"/>
    <d v="2020-03-05T11:13:44"/>
    <s v="5"/>
    <s v="192.168.15.39"/>
    <x v="0"/>
    <x v="0"/>
    <m/>
    <s v="CYCLE2"/>
    <s v="ce1"/>
    <n v="5"/>
    <x v="14"/>
    <d v="2020-03-05T00:00:00"/>
    <n v="0.46371527777955635"/>
    <n v="0.46787037036847323"/>
    <n v="11"/>
    <s v="20200305_11"/>
  </r>
  <r>
    <n v="65057"/>
    <s v="NUC-164020200305131536"/>
    <s v="NUC-1640"/>
    <x v="16"/>
    <d v="2020-03-05T13:15:36"/>
    <d v="2020-03-05T14:06:19"/>
    <s v="50"/>
    <s v="192.168.15.39"/>
    <x v="0"/>
    <x v="0"/>
    <m/>
    <s v="CYCLE3"/>
    <s v="cm2"/>
    <n v="50"/>
    <x v="14"/>
    <d v="2020-03-05T00:00:00"/>
    <n v="0.55249999999796273"/>
    <n v="0.58771990740933688"/>
    <n v="10"/>
    <s v="20200305_13"/>
  </r>
  <r>
    <n v="65058"/>
    <s v="NUC-107720200305094135"/>
    <s v="NUC-1077"/>
    <x v="14"/>
    <d v="2020-03-05T09:41:35"/>
    <d v="2020-03-05T10:06:45"/>
    <s v="25"/>
    <s v="192.168.15.50"/>
    <x v="0"/>
    <x v="0"/>
    <m/>
    <s v="CYCLE2"/>
    <s v="ce2"/>
    <n v="25"/>
    <x v="14"/>
    <d v="2020-03-05T00:00:00"/>
    <n v="0.40387731481314404"/>
    <n v="0.42135416666860692"/>
    <n v="12"/>
    <s v="20200305_9"/>
  </r>
  <r>
    <n v="65059"/>
    <s v="NUC-107720200305100856"/>
    <s v="NUC-1077"/>
    <x v="14"/>
    <d v="2020-03-05T10:08:56"/>
    <d v="2020-03-05T10:29:20"/>
    <s v="20"/>
    <s v="192.168.15.50"/>
    <x v="0"/>
    <x v="0"/>
    <m/>
    <s v="CYCLE2"/>
    <s v="ce2"/>
    <n v="20"/>
    <x v="14"/>
    <d v="2020-03-05T00:00:00"/>
    <n v="0.42287037037021946"/>
    <n v="0.43703703703795327"/>
    <n v="11"/>
    <s v="20200305_10"/>
  </r>
  <r>
    <n v="65060"/>
    <s v="NUC-107720200305110158"/>
    <s v="NUC-1077"/>
    <x v="15"/>
    <d v="2020-03-05T11:01:58"/>
    <d v="2020-03-05T11:14:25"/>
    <s v="12"/>
    <s v="192.168.15.50"/>
    <x v="0"/>
    <x v="0"/>
    <m/>
    <s v="CYCLE2"/>
    <s v="ce1"/>
    <n v="12"/>
    <x v="14"/>
    <d v="2020-03-05T00:00:00"/>
    <n v="0.4596990740756155"/>
    <n v="0.46834490740729962"/>
    <n v="11"/>
    <s v="20200305_11"/>
  </r>
  <r>
    <n v="65061"/>
    <s v="NUC-107720200305131550"/>
    <s v="NUC-1077"/>
    <x v="16"/>
    <d v="2020-03-05T13:15:50"/>
    <d v="2020-03-05T14:06:34"/>
    <s v="50"/>
    <s v="192.168.15.50"/>
    <x v="0"/>
    <x v="0"/>
    <m/>
    <s v="CYCLE3"/>
    <s v="cm2"/>
    <n v="50"/>
    <x v="14"/>
    <d v="2020-03-05T00:00:00"/>
    <n v="0.55266203703649808"/>
    <n v="0.58789351851737592"/>
    <n v="10"/>
    <s v="20200305_13"/>
  </r>
  <r>
    <n v="65062"/>
    <s v="NUC-130420200305094116"/>
    <s v="NUC-1304"/>
    <x v="14"/>
    <d v="2020-03-05T09:41:16"/>
    <d v="2020-03-05T10:08:58"/>
    <s v="27"/>
    <s v="192.168.15.36"/>
    <x v="0"/>
    <x v="0"/>
    <m/>
    <s v="CYCLE2"/>
    <s v="ce2"/>
    <n v="27"/>
    <x v="14"/>
    <d v="2020-03-05T00:00:00"/>
    <n v="0.40365740740526235"/>
    <n v="0.42289351851650281"/>
    <n v="16"/>
    <s v="20200305_9"/>
  </r>
  <r>
    <n v="65063"/>
    <s v="NUC-130420200305102533"/>
    <s v="NUC-1304"/>
    <x v="14"/>
    <d v="2020-03-05T10:25:33"/>
    <d v="2020-03-05T10:31:17"/>
    <s v="5"/>
    <s v="192.168.15.36"/>
    <x v="0"/>
    <x v="0"/>
    <m/>
    <s v="CYCLE2"/>
    <s v="ce2"/>
    <n v="5"/>
    <x v="14"/>
    <d v="2020-03-05T00:00:00"/>
    <n v="0.43440972222015262"/>
    <n v="0.43839120370103046"/>
    <n v="9"/>
    <s v="20200305_10"/>
  </r>
  <r>
    <n v="65064"/>
    <s v="NUC-130420200305110136"/>
    <s v="NUC-1304"/>
    <x v="15"/>
    <d v="2020-03-05T11:01:36"/>
    <d v="2020-03-05T13:18:09"/>
    <s v="136"/>
    <s v="192.168.15.36"/>
    <x v="0"/>
    <x v="0"/>
    <m/>
    <s v="CYCLE3"/>
    <s v="cm2"/>
    <n v="136"/>
    <x v="14"/>
    <d v="2020-03-05T00:00:00"/>
    <n v="0.45944444444467081"/>
    <n v="0.55427083333051996"/>
    <n v="11"/>
    <s v="20200305_11"/>
  </r>
  <r>
    <n v="65065"/>
    <s v="NUC-130420200305131818"/>
    <s v="NUC-1304"/>
    <x v="17"/>
    <d v="2020-03-05T13:18:18"/>
    <d v="2020-03-05T13:18:35"/>
    <s v="0"/>
    <s v="192.168.15.36"/>
    <x v="0"/>
    <x v="0"/>
    <m/>
    <s v="CYCLE3"/>
    <s v="cm2"/>
    <n v="0"/>
    <x v="14"/>
    <d v="2020-03-05T00:00:00"/>
    <n v="0.55437499999970896"/>
    <n v="0.55457175926130731"/>
    <n v="0"/>
    <s v=""/>
  </r>
  <r>
    <n v="65066"/>
    <s v="NUC-130420200305132010"/>
    <s v="NUC-1304"/>
    <x v="16"/>
    <d v="2020-03-05T13:20:10"/>
    <d v="2020-03-05T13:52:37"/>
    <s v="32"/>
    <s v="192.168.15.36"/>
    <x v="0"/>
    <x v="0"/>
    <m/>
    <s v="CYCLE2"/>
    <s v="ce1"/>
    <n v="32"/>
    <x v="14"/>
    <d v="2020-03-05T00:00:00"/>
    <n v="0.55567129629343981"/>
    <n v="0.57820601851562969"/>
    <n v="10"/>
    <s v="20200305_13"/>
  </r>
  <r>
    <n v="65067"/>
    <s v="NUC-130420200305140852"/>
    <s v="NUC-1304"/>
    <x v="16"/>
    <d v="2020-03-05T14:08:52"/>
    <d v="2020-03-05T14:43:56"/>
    <s v="35"/>
    <s v="192.168.15.36"/>
    <x v="0"/>
    <x v="0"/>
    <m/>
    <s v="CYCLE3"/>
    <s v="cm2"/>
    <n v="35"/>
    <x v="14"/>
    <d v="2020-03-05T00:00:00"/>
    <n v="0.58949074074189411"/>
    <n v="0.61384259258920792"/>
    <n v="1"/>
    <s v=""/>
  </r>
  <r>
    <n v="65068"/>
    <s v="NUC-108320200305094614"/>
    <s v="NUC-1083"/>
    <x v="14"/>
    <d v="2020-03-05T09:46:14"/>
    <d v="2020-03-05T10:06:26"/>
    <s v="20"/>
    <s v="192.168.15.31"/>
    <x v="0"/>
    <x v="0"/>
    <m/>
    <s v="CYCLE2"/>
    <s v="ce2"/>
    <n v="20"/>
    <x v="14"/>
    <d v="2020-03-05T00:00:00"/>
    <n v="0.40710648147796746"/>
    <n v="0.42113425926072523"/>
    <n v="12"/>
    <s v="20200305_9"/>
  </r>
  <r>
    <n v="65069"/>
    <s v="NUC-108320200305100830"/>
    <s v="NUC-1083"/>
    <x v="14"/>
    <d v="2020-03-05T10:08:30"/>
    <d v="2020-03-05T10:28:40"/>
    <s v="20"/>
    <s v="192.168.15.31"/>
    <x v="0"/>
    <x v="0"/>
    <m/>
    <s v="CYCLE2"/>
    <s v="ce2"/>
    <n v="20"/>
    <x v="14"/>
    <d v="2020-03-05T00:00:00"/>
    <n v="0.42256944444670808"/>
    <n v="0.43657407407590654"/>
    <n v="11"/>
    <s v="20200305_10"/>
  </r>
  <r>
    <n v="65070"/>
    <s v="NUC-108320200305110414"/>
    <s v="NUC-1083"/>
    <x v="15"/>
    <d v="2020-03-05T11:04:14"/>
    <d v="2020-03-05T11:13:47"/>
    <s v="9"/>
    <s v="192.168.15.31"/>
    <x v="0"/>
    <x v="0"/>
    <m/>
    <s v="CYCLE2"/>
    <s v="ce1"/>
    <n v="9"/>
    <x v="14"/>
    <d v="2020-03-05T00:00:00"/>
    <n v="0.46127314814657439"/>
    <n v="0.46790509259153623"/>
    <n v="11"/>
    <s v="20200305_11"/>
  </r>
  <r>
    <n v="65071"/>
    <s v="NUC-108320200305131542"/>
    <s v="NUC-1083"/>
    <x v="16"/>
    <d v="2020-03-05T13:15:42"/>
    <d v="2020-03-05T14:06:22"/>
    <s v="50"/>
    <s v="192.168.15.31"/>
    <x v="0"/>
    <x v="0"/>
    <m/>
    <s v="CYCLE3"/>
    <s v="cm2"/>
    <n v="50"/>
    <x v="14"/>
    <d v="2020-03-05T00:00:00"/>
    <n v="0.55256944444408873"/>
    <n v="0.58775462963239988"/>
    <n v="10"/>
    <s v="20200305_13"/>
  </r>
  <r>
    <n v="65072"/>
    <s v="NUC-100120200305094114"/>
    <s v="NUC-1001"/>
    <x v="14"/>
    <d v="2020-03-05T09:41:14"/>
    <d v="2020-03-05T10:30:26"/>
    <s v="49"/>
    <s v="192.168.15.35"/>
    <x v="0"/>
    <x v="0"/>
    <m/>
    <s v="CYCLE2"/>
    <s v="ce2"/>
    <n v="49"/>
    <x v="14"/>
    <d v="2020-03-05T00:00:00"/>
    <n v="0.403634259258979"/>
    <n v="0.43780092592351139"/>
    <n v="16"/>
    <s v="20200305_9"/>
  </r>
  <r>
    <n v="65073"/>
    <s v="NUC-100120200305110236"/>
    <s v="NUC-1001"/>
    <x v="15"/>
    <d v="2020-03-05T11:02:36"/>
    <d v="2020-03-05T11:14:08"/>
    <s v="11"/>
    <s v="192.168.15.35"/>
    <x v="0"/>
    <x v="0"/>
    <m/>
    <s v="CYCLE2"/>
    <s v="ce1"/>
    <n v="11"/>
    <x v="14"/>
    <d v="2020-03-05T00:00:00"/>
    <n v="0.46013888889137888"/>
    <n v="0.46814814814570127"/>
    <n v="11"/>
    <s v="20200305_11"/>
  </r>
  <r>
    <n v="65074"/>
    <s v="NUC-99720200305094126"/>
    <s v="NUC-997"/>
    <x v="14"/>
    <d v="2020-03-05T09:41:26"/>
    <d v="2020-03-05T10:28:37"/>
    <s v="47"/>
    <s v="192.168.15.52"/>
    <x v="0"/>
    <x v="0"/>
    <m/>
    <s v="CYCLE2"/>
    <s v="ce2"/>
    <n v="47"/>
    <x v="14"/>
    <d v="2020-03-05T00:00:00"/>
    <n v="0.403773148151231"/>
    <n v="0.43653935185284354"/>
    <n v="16"/>
    <s v="20200305_9"/>
  </r>
  <r>
    <n v="65075"/>
    <s v="NUC-99720200305110225"/>
    <s v="NUC-997"/>
    <x v="15"/>
    <d v="2020-03-05T11:02:25"/>
    <d v="2020-03-05T11:14:24"/>
    <s v="11"/>
    <s v="192.168.15.52"/>
    <x v="0"/>
    <x v="0"/>
    <m/>
    <s v="CYCLE2"/>
    <s v="ce1"/>
    <n v="11"/>
    <x v="14"/>
    <d v="2020-03-05T00:00:00"/>
    <n v="0.46001157407590654"/>
    <n v="0.46833333333051996"/>
    <n v="11"/>
    <s v="20200305_11"/>
  </r>
  <r>
    <n v="65076"/>
    <s v="NUC-99720200305131631"/>
    <s v="NUC-997"/>
    <x v="16"/>
    <d v="2020-03-05T13:16:31"/>
    <d v="2020-03-05T14:06:32"/>
    <s v="50"/>
    <s v="192.168.15.52"/>
    <x v="0"/>
    <x v="0"/>
    <m/>
    <s v="CYCLE3"/>
    <s v="cm2"/>
    <n v="50"/>
    <x v="14"/>
    <d v="2020-03-05T00:00:00"/>
    <n v="0.55313657407532446"/>
    <n v="0.58787037037109258"/>
    <n v="10"/>
    <s v="20200305_13"/>
  </r>
  <r>
    <n v="65077"/>
    <s v="NUC-162920200305094220"/>
    <s v="NUC-1629"/>
    <x v="14"/>
    <d v="2020-03-05T09:42:20"/>
    <d v="2020-03-05T10:28:26"/>
    <s v="46"/>
    <s v="192.168.15.41"/>
    <x v="0"/>
    <x v="0"/>
    <m/>
    <s v="CYCLE2"/>
    <s v="ce2"/>
    <n v="46"/>
    <x v="14"/>
    <d v="2020-03-05T00:00:00"/>
    <n v="0.40439814814453712"/>
    <n v="0.43641203703737119"/>
    <n v="16"/>
    <s v="20200305_9"/>
  </r>
  <r>
    <n v="65078"/>
    <s v="NUC-162920200305110331"/>
    <s v="NUC-1629"/>
    <x v="15"/>
    <d v="2020-03-05T11:03:31"/>
    <d v="2020-03-05T11:13:43"/>
    <s v="10"/>
    <s v="192.168.15.41"/>
    <x v="0"/>
    <x v="0"/>
    <m/>
    <s v="CYCLE2"/>
    <s v="ce1"/>
    <n v="10"/>
    <x v="14"/>
    <d v="2020-03-05T00:00:00"/>
    <n v="0.46077546296146465"/>
    <n v="0.46785879629896954"/>
    <n v="11"/>
    <s v="20200305_11"/>
  </r>
  <r>
    <n v="65079"/>
    <s v="NUC-162920200305131520"/>
    <s v="NUC-1629"/>
    <x v="16"/>
    <d v="2020-03-05T13:15:20"/>
    <d v="2020-03-05T14:06:00"/>
    <s v="50"/>
    <s v="192.168.15.41"/>
    <x v="0"/>
    <x v="0"/>
    <m/>
    <s v="CYCLE3"/>
    <s v="cm2"/>
    <n v="50"/>
    <x v="14"/>
    <d v="2020-03-05T00:00:00"/>
    <n v="0.55231481481314404"/>
    <n v="0.58750000000145519"/>
    <n v="10"/>
    <s v="20200305_13"/>
  </r>
  <r>
    <n v="65081"/>
    <s v="NUC-161420200303145755"/>
    <s v="NUC-1614"/>
    <x v="9"/>
    <d v="2020-03-03T14:57:55"/>
    <d v="2020-03-03T15:21:28"/>
    <s v="23"/>
    <s v="192.168.15.43"/>
    <x v="0"/>
    <x v="0"/>
    <m/>
    <s v="CYCLE2"/>
    <s v="cp"/>
    <n v="23"/>
    <x v="12"/>
    <d v="2020-03-03T00:00:00"/>
    <n v="0.6235532407372375"/>
    <n v="0.63990740740700858"/>
    <n v="12"/>
    <s v="20200303_14"/>
  </r>
  <r>
    <n v="65082"/>
    <s v="NUC-161420200305094149"/>
    <s v="NUC-1614"/>
    <x v="14"/>
    <d v="2020-03-05T09:41:49"/>
    <d v="2020-03-05T10:07:25"/>
    <s v="25"/>
    <s v="192.168.15.43"/>
    <x v="0"/>
    <x v="0"/>
    <m/>
    <s v="CYCLE2"/>
    <s v="ce2"/>
    <n v="25"/>
    <x v="14"/>
    <d v="2020-03-05T00:00:00"/>
    <n v="0.40403935185167938"/>
    <n v="0.42181712963065365"/>
    <n v="12"/>
    <s v="20200305_9"/>
  </r>
  <r>
    <n v="65083"/>
    <s v="NUC-161420200305102444"/>
    <s v="NUC-1614"/>
    <x v="14"/>
    <d v="2020-03-05T10:24:44"/>
    <d v="2020-03-05T10:31:53"/>
    <s v="7"/>
    <s v="192.168.15.43"/>
    <x v="0"/>
    <x v="0"/>
    <m/>
    <s v="CYCLE2"/>
    <s v="ce2"/>
    <n v="7"/>
    <x v="14"/>
    <d v="2020-03-05T00:00:00"/>
    <n v="0.43384259259619284"/>
    <n v="0.4388078703705105"/>
    <n v="9"/>
    <s v="20200305_10"/>
  </r>
  <r>
    <n v="65085"/>
    <s v="NUC-161420200305110224"/>
    <s v="NUC-1614"/>
    <x v="15"/>
    <d v="2020-03-05T11:02:24"/>
    <d v="2020-03-05T11:24:33"/>
    <s v="22"/>
    <s v="192.168.15.43"/>
    <x v="0"/>
    <x v="0"/>
    <m/>
    <s v="CYCLE1"/>
    <s v="s"/>
    <n v="22"/>
    <x v="14"/>
    <d v="2020-03-05T00:00:00"/>
    <n v="0.45999999999912689"/>
    <n v="0.47538194444496185"/>
    <n v="11"/>
    <s v="20200305_11"/>
  </r>
  <r>
    <n v="65086"/>
    <s v="NUC-161420200305112435"/>
    <s v="NUC-1614"/>
    <x v="0"/>
    <d v="2020-03-05T11:24:35"/>
    <d v="2020-03-05T11:59:06"/>
    <s v="34"/>
    <s v="192.168.15.43"/>
    <x v="0"/>
    <x v="0"/>
    <m/>
    <s v="CYCLE2"/>
    <s v="ce1"/>
    <n v="34"/>
    <x v="14"/>
    <d v="2020-03-05T00:00:00"/>
    <n v="0.47540509259124519"/>
    <n v="0.49937499999941792"/>
    <n v="1"/>
    <s v=""/>
  </r>
  <r>
    <n v="65087"/>
    <s v="NUC-144320200305094146"/>
    <s v="NUC-1443"/>
    <x v="14"/>
    <d v="2020-03-05T09:41:46"/>
    <d v="2020-03-05T09:42:40"/>
    <s v="0"/>
    <s v="192.168.15.62"/>
    <x v="0"/>
    <x v="0"/>
    <m/>
    <s v="CYCLE2"/>
    <s v="ce2"/>
    <n v="0"/>
    <x v="14"/>
    <d v="2020-03-05T00:00:00"/>
    <n v="0.40400462962861639"/>
    <n v="0.40462962962919846"/>
    <n v="9"/>
    <s v="20200305_9"/>
  </r>
  <r>
    <n v="65088"/>
    <s v="NUC-161420200305124553"/>
    <s v="NUC-1614"/>
    <x v="0"/>
    <d v="2020-03-05T12:45:53"/>
    <d v="2020-03-05T12:50:32"/>
    <s v="4"/>
    <s v="192.168.15.43"/>
    <x v="0"/>
    <x v="0"/>
    <m/>
    <s v="CYCLE1"/>
    <s v="s"/>
    <n v="4"/>
    <x v="14"/>
    <d v="2020-03-05T00:00:00"/>
    <n v="0.53186342592380242"/>
    <n v="0.53509259259590181"/>
    <n v="0"/>
    <s v=""/>
  </r>
  <r>
    <n v="65089"/>
    <s v="NUC-144320200305094534"/>
    <s v="NUC-1443"/>
    <x v="14"/>
    <d v="2020-03-05T09:45:34"/>
    <d v="2020-03-05T10:09:38"/>
    <s v="24"/>
    <s v="192.168.15.62"/>
    <x v="0"/>
    <x v="0"/>
    <m/>
    <s v="CYCLE2"/>
    <s v="ce2"/>
    <n v="24"/>
    <x v="14"/>
    <d v="2020-03-05T00:00:00"/>
    <n v="0.40664351851592073"/>
    <n v="0.42335648147854954"/>
    <n v="16"/>
    <s v="20200305_9"/>
  </r>
  <r>
    <n v="65090"/>
    <s v="NUC-144320200305110110"/>
    <s v="NUC-1443"/>
    <x v="15"/>
    <d v="2020-03-05T11:01:10"/>
    <d v="2020-03-05T11:14:03"/>
    <s v="12"/>
    <s v="192.168.15.62"/>
    <x v="0"/>
    <x v="0"/>
    <m/>
    <s v="CYCLE2"/>
    <s v="ce1"/>
    <n v="12"/>
    <x v="14"/>
    <d v="2020-03-05T00:00:00"/>
    <n v="0.45914351852115942"/>
    <n v="0.46809027777635492"/>
    <n v="11"/>
    <s v="20200305_11"/>
  </r>
  <r>
    <n v="65091"/>
    <s v="NUC-144320200305132122"/>
    <s v="NUC-1443"/>
    <x v="16"/>
    <d v="2020-03-05T13:21:22"/>
    <d v="2020-03-05T14:06:08"/>
    <s v="44"/>
    <s v="192.168.15.62"/>
    <x v="0"/>
    <x v="0"/>
    <m/>
    <s v="CYCLE3"/>
    <s v="cm2"/>
    <n v="44"/>
    <x v="14"/>
    <d v="2020-03-05T00:00:00"/>
    <n v="0.55650462963239988"/>
    <n v="0.58759259259386454"/>
    <n v="10"/>
    <s v="20200305_13"/>
  </r>
  <r>
    <n v="65092"/>
    <s v="NUC-99820200305094200"/>
    <s v="NUC-998"/>
    <x v="14"/>
    <d v="2020-03-05T09:42:00"/>
    <d v="2020-03-05T09:43:06"/>
    <s v="1"/>
    <s v="192.168.15.53"/>
    <x v="0"/>
    <x v="0"/>
    <m/>
    <s v="CYCLE2"/>
    <s v="ce2"/>
    <n v="1"/>
    <x v="14"/>
    <d v="2020-03-05T00:00:00"/>
    <n v="0.40416666666715173"/>
    <n v="0.40493055555270985"/>
    <n v="9"/>
    <s v="20200305_9"/>
  </r>
  <r>
    <n v="65093"/>
    <s v="NUC-99820200305094411"/>
    <s v="NUC-998"/>
    <x v="14"/>
    <d v="2020-03-05T09:44:11"/>
    <d v="2020-03-05T10:06:38"/>
    <s v="22"/>
    <s v="192.168.15.53"/>
    <x v="0"/>
    <x v="0"/>
    <m/>
    <s v="CYCLE2"/>
    <s v="ce2"/>
    <n v="22"/>
    <x v="14"/>
    <d v="2020-03-05T00:00:00"/>
    <n v="0.40568287036876427"/>
    <n v="0.42127314814570127"/>
    <n v="12"/>
    <s v="20200305_9"/>
  </r>
  <r>
    <n v="65094"/>
    <s v="NUC-99820200305100814"/>
    <s v="NUC-998"/>
    <x v="14"/>
    <d v="2020-03-05T10:08:14"/>
    <d v="2020-03-05T10:28:30"/>
    <s v="20"/>
    <s v="192.168.15.53"/>
    <x v="0"/>
    <x v="0"/>
    <m/>
    <s v="CYCLE2"/>
    <s v="ce2"/>
    <n v="20"/>
    <x v="14"/>
    <d v="2020-03-05T00:00:00"/>
    <n v="0.42238425926188938"/>
    <n v="0.43645833332993789"/>
    <n v="11"/>
    <s v="20200305_10"/>
  </r>
  <r>
    <n v="65095"/>
    <s v="NUC-99820200305110048"/>
    <s v="NUC-998"/>
    <x v="15"/>
    <d v="2020-03-05T11:00:48"/>
    <d v="2020-03-05T11:13:34"/>
    <s v="12"/>
    <s v="192.168.15.53"/>
    <x v="0"/>
    <x v="0"/>
    <m/>
    <s v="CYCLE2"/>
    <s v="ce1"/>
    <n v="12"/>
    <x v="14"/>
    <d v="2020-03-05T00:00:00"/>
    <n v="0.45888888889021473"/>
    <n v="0.46775462962978054"/>
    <n v="11"/>
    <s v="20200305_11"/>
  </r>
  <r>
    <n v="65097"/>
    <s v="NUC-130720200305094218"/>
    <s v="NUC-1307"/>
    <x v="14"/>
    <d v="2020-03-05T09:42:18"/>
    <d v="2020-03-05T10:07:37"/>
    <s v="25"/>
    <s v="192.168.15.45"/>
    <x v="0"/>
    <x v="0"/>
    <m/>
    <s v="CYCLE2"/>
    <s v="ce2"/>
    <n v="25"/>
    <x v="14"/>
    <d v="2020-03-05T00:00:00"/>
    <n v="0.40437499999825377"/>
    <n v="0.42195601851562969"/>
    <n v="12"/>
    <s v="20200305_9"/>
  </r>
  <r>
    <n v="65098"/>
    <s v="NUC-130720200305100850"/>
    <s v="NUC-1307"/>
    <x v="14"/>
    <d v="2020-03-05T10:08:50"/>
    <d v="2020-03-05T10:28:33"/>
    <s v="19"/>
    <s v="192.168.15.45"/>
    <x v="0"/>
    <x v="0"/>
    <m/>
    <s v="CYCLE2"/>
    <s v="ce2"/>
    <n v="19"/>
    <x v="14"/>
    <d v="2020-03-05T00:00:00"/>
    <n v="0.42280092592409346"/>
    <n v="0.43649305555300089"/>
    <n v="11"/>
    <s v="20200305_10"/>
  </r>
  <r>
    <n v="65099"/>
    <s v="NUC-130720200305110108"/>
    <s v="NUC-1307"/>
    <x v="15"/>
    <d v="2020-03-05T11:01:08"/>
    <d v="2020-03-05T11:13:55"/>
    <s v="12"/>
    <s v="192.168.15.45"/>
    <x v="0"/>
    <x v="0"/>
    <m/>
    <s v="CYCLE2"/>
    <s v="ce1"/>
    <n v="12"/>
    <x v="14"/>
    <d v="2020-03-05T00:00:00"/>
    <n v="0.45912037036760012"/>
    <n v="0.46799768518394558"/>
    <n v="11"/>
    <s v="20200305_11"/>
  </r>
  <r>
    <n v="65100"/>
    <s v="NUC-130720200305131548"/>
    <s v="NUC-1307"/>
    <x v="16"/>
    <d v="2020-03-05T13:15:48"/>
    <d v="2020-03-05T14:06:24"/>
    <s v="50"/>
    <s v="192.168.15.45"/>
    <x v="0"/>
    <x v="0"/>
    <m/>
    <s v="CYCLE3"/>
    <s v="cm2"/>
    <n v="50"/>
    <x v="14"/>
    <d v="2020-03-05T00:00:00"/>
    <n v="0.55263888889021473"/>
    <n v="0.58777777777868323"/>
    <n v="10"/>
    <s v="20200305_13"/>
  </r>
  <r>
    <n v="65235"/>
    <s v="NUC-161320200303145834"/>
    <s v="NUC-1613"/>
    <x v="9"/>
    <d v="2020-03-03T14:58:34"/>
    <d v="2020-03-05T11:03:44"/>
    <s v="2645"/>
    <s v="192.168.15.47"/>
    <x v="0"/>
    <x v="0"/>
    <m/>
    <s v="CYCLE2"/>
    <s v="ce1"/>
    <n v="2645"/>
    <x v="12"/>
    <d v="2020-03-05T00:00:00"/>
    <n v="0.62400462962978054"/>
    <n v="0.46092592592322035"/>
    <n v="0"/>
    <s v=""/>
  </r>
  <r>
    <n v="65236"/>
    <s v="NUC-161320200305110346"/>
    <s v="NUC-1613"/>
    <x v="15"/>
    <d v="2020-03-05T11:03:46"/>
    <d v="2020-03-05T11:14:30"/>
    <s v="10"/>
    <s v="192.168.15.47"/>
    <x v="0"/>
    <x v="0"/>
    <m/>
    <s v="CYCLE2"/>
    <s v="ce1"/>
    <n v="10"/>
    <x v="14"/>
    <d v="2020-03-05T00:00:00"/>
    <n v="0.46094907407677965"/>
    <n v="0.46840277777664596"/>
    <n v="11"/>
    <s v="20200305_11"/>
  </r>
  <r>
    <n v="65238"/>
    <s v="NUC-161320200305131511"/>
    <s v="NUC-1613"/>
    <x v="16"/>
    <d v="2020-03-05T13:15:11"/>
    <d v="2020-03-05T14:06:36"/>
    <s v="51"/>
    <s v="192.168.15.47"/>
    <x v="0"/>
    <x v="0"/>
    <m/>
    <s v="CYCLE3"/>
    <s v="cm2"/>
    <n v="51"/>
    <x v="14"/>
    <d v="2020-03-05T00:00:00"/>
    <n v="0.552210648151231"/>
    <n v="0.58791666666365927"/>
    <n v="10"/>
    <s v="20200305_13"/>
  </r>
  <r>
    <n v="65353"/>
    <s v="NUC-124720200305124934"/>
    <s v="NUC-1247"/>
    <x v="1"/>
    <d v="2020-03-05T12:49:34"/>
    <d v="2020-03-05T13:27:15"/>
    <s v="37"/>
    <s v="192.168.12.47"/>
    <x v="1"/>
    <x v="0"/>
    <m/>
    <s v="CYCLE2"/>
    <s v="cpce1"/>
    <n v="37"/>
    <x v="14"/>
    <d v="2020-03-05T00:00:00"/>
    <n v="0.53442129629547708"/>
    <n v="0.56059027777519077"/>
    <n v="7"/>
    <s v="20200305_12"/>
  </r>
  <r>
    <n v="65354"/>
    <s v="NUC-124720200305132945"/>
    <s v="NUC-1247"/>
    <x v="1"/>
    <d v="2020-03-05T13:29:45"/>
    <d v="2020-03-05T14:51:03"/>
    <s v="81"/>
    <s v="192.168.12.47"/>
    <x v="1"/>
    <x v="0"/>
    <m/>
    <s v="CYCLE2"/>
    <s v="cpce1"/>
    <n v="81"/>
    <x v="14"/>
    <d v="2020-03-05T00:00:00"/>
    <n v="0.56232638889196096"/>
    <n v="0.61878472222451819"/>
    <n v="5"/>
    <s v=""/>
  </r>
  <r>
    <n v="65355"/>
    <s v="NUC-127920200305124849"/>
    <s v="NUC-1279"/>
    <x v="1"/>
    <d v="2020-03-05T12:48:49"/>
    <d v="2020-03-05T13:29:18"/>
    <s v="40"/>
    <s v="192.168.12.49"/>
    <x v="1"/>
    <x v="0"/>
    <m/>
    <s v="CYCLE2"/>
    <s v="cpce1"/>
    <n v="40"/>
    <x v="14"/>
    <d v="2020-03-05T00:00:00"/>
    <n v="0.533900462964084"/>
    <n v="0.56201388889166992"/>
    <n v="8"/>
    <s v="20200305_12"/>
  </r>
  <r>
    <n v="65356"/>
    <s v="NUC-121620200305125248"/>
    <s v="NUC-1216"/>
    <x v="1"/>
    <d v="2020-03-05T12:52:48"/>
    <d v="2020-03-05T14:46:26"/>
    <s v="113"/>
    <s v="192.168.12.46"/>
    <x v="1"/>
    <x v="0"/>
    <m/>
    <s v="CYCLE2"/>
    <s v="cpce1"/>
    <n v="113"/>
    <x v="14"/>
    <d v="2020-03-05T00:00:00"/>
    <n v="0.53666666666686069"/>
    <n v="0.61557870370597811"/>
    <n v="11"/>
    <s v="20200305_12"/>
  </r>
  <r>
    <n v="65357"/>
    <s v="NUC-127920200305133018"/>
    <s v="NUC-1279"/>
    <x v="1"/>
    <d v="2020-03-05T13:30:18"/>
    <d v="2020-03-05T16:26:20"/>
    <s v="176"/>
    <s v="192.168.12.49"/>
    <x v="1"/>
    <x v="0"/>
    <m/>
    <s v="CYCLE2"/>
    <s v="cpce1"/>
    <n v="176"/>
    <x v="14"/>
    <d v="2020-03-05T00:00:00"/>
    <n v="0.56270833333110204"/>
    <n v="0.684953703705105"/>
    <n v="5"/>
    <s v=""/>
  </r>
  <r>
    <n v="65358"/>
    <s v="NUC-128620200305093630"/>
    <s v="NUC-1286"/>
    <x v="2"/>
    <d v="2020-03-05T09:36:30"/>
    <d v="2020-03-05T09:48:58"/>
    <s v="12"/>
    <s v="192.168.12.53"/>
    <x v="1"/>
    <x v="0"/>
    <m/>
    <s v="CYCLE2"/>
    <s v="cpce1"/>
    <n v="12"/>
    <x v="14"/>
    <d v="2020-03-05T00:00:00"/>
    <n v="0.40034722222480923"/>
    <n v="0.40900462962599704"/>
    <n v="1"/>
    <s v=""/>
  </r>
  <r>
    <n v="65360"/>
    <s v="NUC-128620200305124921"/>
    <s v="NUC-1286"/>
    <x v="1"/>
    <d v="2020-03-05T12:49:21"/>
    <d v="2020-03-05T13:27:20"/>
    <s v="37"/>
    <s v="192.168.12.53"/>
    <x v="1"/>
    <x v="0"/>
    <m/>
    <s v="CYCLE2"/>
    <s v="cpce1"/>
    <n v="37"/>
    <x v="14"/>
    <d v="2020-03-05T00:00:00"/>
    <n v="0.53427083333372138"/>
    <n v="0.56064814814453712"/>
    <n v="7"/>
    <s v="20200305_12"/>
  </r>
  <r>
    <n v="65361"/>
    <s v="NUC-128620200305133000"/>
    <s v="NUC-1286"/>
    <x v="1"/>
    <d v="2020-03-05T13:30:00"/>
    <d v="2020-03-05T15:03:25"/>
    <s v="93"/>
    <s v="192.168.12.53"/>
    <x v="1"/>
    <x v="0"/>
    <m/>
    <s v="CYCLE2"/>
    <s v="cpce1"/>
    <n v="93"/>
    <x v="14"/>
    <d v="2020-03-05T00:00:00"/>
    <n v="0.5625"/>
    <n v="0.62737268518685596"/>
    <n v="5"/>
    <s v=""/>
  </r>
  <r>
    <n v="65732"/>
    <s v="NUC-129120200305125017"/>
    <s v="NUC-1291"/>
    <x v="1"/>
    <d v="2020-03-05T12:50:17"/>
    <d v="2020-03-05T13:28:20"/>
    <s v="38"/>
    <s v="192.168.12.41"/>
    <x v="1"/>
    <x v="0"/>
    <m/>
    <s v="CYCLE2"/>
    <s v="cpce1"/>
    <n v="38"/>
    <x v="14"/>
    <d v="2020-03-05T00:00:00"/>
    <n v="0.53491898148058681"/>
    <n v="0.56134259259124519"/>
    <n v="7"/>
    <s v="20200305_12"/>
  </r>
  <r>
    <n v="65733"/>
    <s v="NUC-129120200305132905"/>
    <s v="NUC-1291"/>
    <x v="1"/>
    <d v="2020-03-05T13:29:05"/>
    <d v="2020-03-05T14:50:50"/>
    <s v="81"/>
    <s v="192.168.12.41"/>
    <x v="1"/>
    <x v="0"/>
    <m/>
    <s v="CYCLE2"/>
    <s v="cpce1"/>
    <n v="81"/>
    <x v="14"/>
    <d v="2020-03-05T00:00:00"/>
    <n v="0.56186342592263827"/>
    <n v="0.6186342592627625"/>
    <n v="6"/>
    <s v="20200305_13"/>
  </r>
  <r>
    <n v="66367"/>
    <s v="NUC-151420200305124824"/>
    <s v="NUC-1514"/>
    <x v="1"/>
    <d v="2020-03-05T12:48:24"/>
    <d v="2020-03-05T13:27:15"/>
    <s v="38"/>
    <s v="192.168.12.32"/>
    <x v="1"/>
    <x v="0"/>
    <m/>
    <s v="CYCLE2"/>
    <s v="cpce1"/>
    <n v="38"/>
    <x v="14"/>
    <d v="2020-03-05T00:00:00"/>
    <n v="0.53361111111007631"/>
    <n v="0.56059027777519077"/>
    <n v="7"/>
    <s v="20200305_12"/>
  </r>
  <r>
    <n v="67681"/>
    <s v="NUC-192920200306135723"/>
    <s v="NUC-1929"/>
    <x v="3"/>
    <d v="2020-03-06T13:57:23"/>
    <d v="2020-03-06T14:22:00"/>
    <s v="24"/>
    <s v="192.168.12.31"/>
    <x v="1"/>
    <x v="0"/>
    <m/>
    <s v="CYCLE3"/>
    <s v="cm2"/>
    <n v="24"/>
    <x v="15"/>
    <d v="2020-03-06T00:00:00"/>
    <n v="0.58151620370335877"/>
    <n v="0.59861111111240461"/>
    <n v="11"/>
    <s v="20200306_13"/>
  </r>
  <r>
    <n v="67774"/>
    <s v="NUC-128220200305124950"/>
    <s v="NUC-1282"/>
    <x v="1"/>
    <d v="2020-03-05T12:49:50"/>
    <d v="2020-03-05T13:27:22"/>
    <s v="37"/>
    <s v="192.168.12.36"/>
    <x v="1"/>
    <x v="0"/>
    <m/>
    <s v="CYCLE2"/>
    <s v="cpce1"/>
    <n v="37"/>
    <x v="14"/>
    <d v="2020-03-05T00:00:00"/>
    <n v="0.53460648148029577"/>
    <n v="0.56067129629809642"/>
    <n v="7"/>
    <s v="20200305_12"/>
  </r>
  <r>
    <n v="67775"/>
    <s v="NUC-128220200305132928"/>
    <s v="NUC-1282"/>
    <x v="1"/>
    <d v="2020-03-05T13:29:28"/>
    <d v="2020-03-06T04:00:24"/>
    <s v="870"/>
    <s v="192.168.12.36"/>
    <x v="1"/>
    <x v="0"/>
    <m/>
    <s v="CYCLE2"/>
    <s v="cpce1"/>
    <n v="870"/>
    <x v="14"/>
    <d v="2020-03-06T00:00:00"/>
    <n v="0.56212962963036261"/>
    <n v="0.16694444444146939"/>
    <n v="0"/>
    <s v=""/>
  </r>
  <r>
    <n v="67776"/>
    <s v="NUC-128220200306134750"/>
    <s v="NUC-1282"/>
    <x v="3"/>
    <d v="2020-03-06T13:47:50"/>
    <d v="2020-03-06T14:19:31"/>
    <s v="31"/>
    <s v="192.168.12.36"/>
    <x v="1"/>
    <x v="0"/>
    <m/>
    <s v="CYCLE3"/>
    <s v="cm2"/>
    <n v="31"/>
    <x v="15"/>
    <d v="2020-03-06T00:00:00"/>
    <n v="0.57488425925839692"/>
    <n v="0.59688657407241408"/>
    <n v="11"/>
    <s v="20200306_13"/>
  </r>
  <r>
    <n v="67809"/>
    <s v="NUC-118920200305125005"/>
    <s v="NUC-1189"/>
    <x v="1"/>
    <d v="2020-03-05T12:50:05"/>
    <d v="2020-03-06T06:36:42"/>
    <s v="1066"/>
    <s v="192.168.12.42"/>
    <x v="1"/>
    <x v="0"/>
    <m/>
    <s v="CYCLE2"/>
    <s v="cpce1"/>
    <n v="1066"/>
    <x v="14"/>
    <d v="2020-03-06T00:00:00"/>
    <n v="0.53478009259561077"/>
    <n v="0.27548611110978527"/>
    <n v="0"/>
    <s v=""/>
  </r>
  <r>
    <n v="67810"/>
    <s v="NUC-118920200306134740"/>
    <s v="NUC-1189"/>
    <x v="3"/>
    <d v="2020-03-06T13:47:40"/>
    <d v="2020-03-06T14:19:46"/>
    <s v="32"/>
    <s v="192.168.12.42"/>
    <x v="1"/>
    <x v="0"/>
    <m/>
    <s v="CYCLE3"/>
    <s v="cm2"/>
    <n v="32"/>
    <x v="15"/>
    <d v="2020-03-06T00:00:00"/>
    <n v="0.57476851851970423"/>
    <n v="0.59706018518772908"/>
    <n v="11"/>
    <s v="20200306_13"/>
  </r>
  <r>
    <n v="67814"/>
    <s v="NUC-156420200305125039"/>
    <s v="NUC-1564"/>
    <x v="1"/>
    <d v="2020-03-05T12:50:39"/>
    <d v="2020-03-06T06:36:21"/>
    <s v="1065"/>
    <s v="192.168.12.51"/>
    <x v="1"/>
    <x v="0"/>
    <m/>
    <s v="CYCLE2"/>
    <s v="cpce1"/>
    <n v="1065"/>
    <x v="14"/>
    <d v="2020-03-06T00:00:00"/>
    <n v="0.5351736111115315"/>
    <n v="0.27524305555562023"/>
    <n v="0"/>
    <s v=""/>
  </r>
  <r>
    <n v="67815"/>
    <s v="NUC-156420200306134749"/>
    <s v="NUC-1564"/>
    <x v="3"/>
    <d v="2020-03-06T13:47:49"/>
    <d v="2020-03-06T14:20:06"/>
    <s v="32"/>
    <s v="192.168.12.51"/>
    <x v="1"/>
    <x v="0"/>
    <m/>
    <s v="CYCLE3"/>
    <s v="cm2"/>
    <n v="32"/>
    <x v="15"/>
    <d v="2020-03-06T00:00:00"/>
    <n v="0.57487268518161727"/>
    <n v="0.59729166666511446"/>
    <n v="11"/>
    <s v="20200306_13"/>
  </r>
  <r>
    <n v="67891"/>
    <s v="NUC-131320200305125326"/>
    <s v="NUC-1313"/>
    <x v="1"/>
    <d v="2020-03-05T12:53:26"/>
    <d v="2020-03-06T06:36:15"/>
    <s v="1062"/>
    <s v="192.168.12.38"/>
    <x v="1"/>
    <x v="0"/>
    <m/>
    <s v="CYCLE2"/>
    <s v="cpce1"/>
    <n v="1062"/>
    <x v="14"/>
    <d v="2020-03-06T00:00:00"/>
    <n v="0.53710648148262408"/>
    <n v="0.27517361110949423"/>
    <n v="0"/>
    <s v=""/>
  </r>
  <r>
    <n v="67892"/>
    <s v="NUC-131320200306134807"/>
    <s v="NUC-1313"/>
    <x v="3"/>
    <d v="2020-03-06T13:48:07"/>
    <d v="2020-03-06T14:16:07"/>
    <s v="28"/>
    <s v="192.168.12.38"/>
    <x v="1"/>
    <x v="0"/>
    <m/>
    <s v="CYCLE3"/>
    <s v="cm2"/>
    <n v="28"/>
    <x v="15"/>
    <d v="2020-03-06T00:00:00"/>
    <n v="0.57508101851999527"/>
    <n v="0.59452546296233777"/>
    <n v="11"/>
    <s v="20200306_13"/>
  </r>
  <r>
    <n v="67893"/>
    <s v="NUC-130120200305124840"/>
    <s v="NUC-1301"/>
    <x v="1"/>
    <d v="2020-03-05T12:48:40"/>
    <d v="2020-03-06T02:47:00"/>
    <s v="838"/>
    <s v="192.168.12.50"/>
    <x v="1"/>
    <x v="0"/>
    <m/>
    <s v="CYCLE2"/>
    <s v="cpce1"/>
    <n v="838"/>
    <x v="14"/>
    <d v="2020-03-06T00:00:00"/>
    <n v="0.533796296294895"/>
    <n v="0.11597222222189885"/>
    <n v="0"/>
    <s v=""/>
  </r>
  <r>
    <n v="67894"/>
    <s v="NUC-130120200306134808"/>
    <s v="NUC-1301"/>
    <x v="3"/>
    <d v="2020-03-06T13:48:08"/>
    <d v="2020-03-06T14:23:02"/>
    <s v="34"/>
    <s v="192.168.12.50"/>
    <x v="1"/>
    <x v="0"/>
    <m/>
    <s v="CYCLE3"/>
    <s v="cm2"/>
    <n v="34"/>
    <x v="15"/>
    <d v="2020-03-06T00:00:00"/>
    <n v="0.57509259258949896"/>
    <n v="0.59932870370539604"/>
    <n v="11"/>
    <s v="20200306_13"/>
  </r>
  <r>
    <n v="68158"/>
    <s v="NUC-161320200306095321"/>
    <s v="NUC-1613"/>
    <x v="8"/>
    <d v="2020-03-06T09:53:21"/>
    <d v="2020-03-06T10:27:15"/>
    <s v="33"/>
    <s v="192.168.15.47"/>
    <x v="0"/>
    <x v="0"/>
    <m/>
    <s v="CYCLE2"/>
    <s v="ce1"/>
    <n v="33"/>
    <x v="15"/>
    <d v="2020-03-06T00:00:00"/>
    <n v="0.41204861111327773"/>
    <n v="0.43559027777519077"/>
    <n v="12"/>
    <s v="20200306_9"/>
  </r>
  <r>
    <n v="68159"/>
    <s v="NUC-161320200306133500"/>
    <s v="NUC-1613"/>
    <x v="18"/>
    <d v="2020-03-06T13:35:00"/>
    <d v="2020-03-06T14:01:28"/>
    <s v="26"/>
    <s v="192.168.15.47"/>
    <x v="0"/>
    <x v="0"/>
    <m/>
    <s v="CYCLE3"/>
    <s v="cm1"/>
    <n v="26"/>
    <x v="15"/>
    <d v="2020-03-06T00:00:00"/>
    <n v="0.56597222221898846"/>
    <n v="0.58435185185226146"/>
    <n v="13"/>
    <s v="20200306_13"/>
  </r>
  <r>
    <n v="69002"/>
    <s v="NUC-161320200309094102"/>
    <s v="NUC-1613"/>
    <x v="13"/>
    <d v="2020-03-09T09:41:02"/>
    <d v="2020-03-09T10:04:19"/>
    <s v="23"/>
    <s v="192.168.15.47"/>
    <x v="0"/>
    <x v="0"/>
    <m/>
    <s v="CYCLE2"/>
    <s v="ce2"/>
    <n v="23"/>
    <x v="16"/>
    <d v="2020-03-09T00:00:00"/>
    <n v="0.40349537037400296"/>
    <n v="0.41966435185167938"/>
    <n v="13"/>
    <s v="20200309_9"/>
  </r>
  <r>
    <n v="69826"/>
    <s v="NUC-161320200310104112"/>
    <s v="NUC-1613"/>
    <x v="4"/>
    <d v="2020-03-10T10:41:12"/>
    <d v="2020-03-10T11:16:37"/>
    <s v="35"/>
    <s v="192.168.15.47"/>
    <x v="0"/>
    <x v="0"/>
    <m/>
    <s v="CYCLE3"/>
    <s v="cm1"/>
    <n v="35"/>
    <x v="17"/>
    <d v="2020-03-10T00:00:00"/>
    <n v="0.445277777776937"/>
    <n v="0.46987268518569181"/>
    <n v="12"/>
    <s v="20200310_10"/>
  </r>
  <r>
    <n v="71396"/>
    <s v="NUC-164020200306094940"/>
    <s v="NUC-1640"/>
    <x v="8"/>
    <d v="2020-03-06T09:49:40"/>
    <d v="2020-03-06T10:22:28"/>
    <s v="32"/>
    <s v="192.168.15.39"/>
    <x v="0"/>
    <x v="0"/>
    <m/>
    <s v="CYCLE2"/>
    <s v="ce1"/>
    <n v="32"/>
    <x v="15"/>
    <d v="2020-03-06T00:00:00"/>
    <n v="0.40949074074160308"/>
    <n v="0.432268518517958"/>
    <n v="12"/>
    <s v="20200306_9"/>
  </r>
  <r>
    <n v="71397"/>
    <s v="NUC-164020200306104242"/>
    <s v="NUC-1640"/>
    <x v="4"/>
    <d v="2020-03-06T10:42:42"/>
    <d v="2020-03-06T11:14:03"/>
    <s v="31"/>
    <s v="192.168.15.39"/>
    <x v="0"/>
    <x v="0"/>
    <m/>
    <s v="CYCLE3"/>
    <s v="cm1"/>
    <n v="31"/>
    <x v="15"/>
    <d v="2020-03-06T00:00:00"/>
    <n v="0.44631944444699911"/>
    <n v="0.46809027777635492"/>
    <n v="14"/>
    <s v="20200306_10"/>
  </r>
  <r>
    <n v="71398"/>
    <s v="NUC-164020200306133626"/>
    <s v="NUC-1640"/>
    <x v="18"/>
    <d v="2020-03-06T13:36:26"/>
    <d v="2020-03-06T14:01:33"/>
    <s v="25"/>
    <s v="192.168.15.39"/>
    <x v="0"/>
    <x v="0"/>
    <m/>
    <s v="CYCLE3"/>
    <s v="cm1"/>
    <n v="25"/>
    <x v="15"/>
    <d v="2020-03-06T00:00:00"/>
    <n v="0.56696759258920792"/>
    <n v="0.58440972222160781"/>
    <n v="13"/>
    <s v="20200306_13"/>
  </r>
  <r>
    <n v="71399"/>
    <s v="NUC-164020200309094138"/>
    <s v="NUC-1640"/>
    <x v="13"/>
    <d v="2020-03-09T09:41:38"/>
    <d v="2020-03-09T10:06:22"/>
    <s v="24"/>
    <s v="192.168.15.39"/>
    <x v="0"/>
    <x v="0"/>
    <m/>
    <s v="CYCLE2"/>
    <s v="ce2"/>
    <n v="24"/>
    <x v="16"/>
    <d v="2020-03-09T00:00:00"/>
    <n v="0.40391203703620704"/>
    <n v="0.42108796296088258"/>
    <n v="13"/>
    <s v="20200309_9"/>
  </r>
  <r>
    <n v="71400"/>
    <s v="NUC-164020200310104055"/>
    <s v="NUC-1640"/>
    <x v="15"/>
    <d v="2020-03-10T10:40:55"/>
    <d v="2020-03-10T11:15:36"/>
    <s v="34"/>
    <s v="192.168.15.39"/>
    <x v="0"/>
    <x v="0"/>
    <m/>
    <s v="CYCLE2"/>
    <s v="ce1"/>
    <n v="34"/>
    <x v="17"/>
    <d v="2020-03-10T00:00:00"/>
    <n v="0.44508101851533866"/>
    <n v="0.46916666666948004"/>
    <n v="1"/>
    <s v=""/>
  </r>
  <r>
    <n v="71401"/>
    <s v="NUC-164020200310150527"/>
    <s v="NUC-1640"/>
    <x v="9"/>
    <d v="2020-03-10T15:05:27"/>
    <d v="2020-03-10T15:25:10"/>
    <s v="19"/>
    <s v="192.168.15.39"/>
    <x v="0"/>
    <x v="0"/>
    <m/>
    <s v="CYCLE2"/>
    <s v="cp"/>
    <n v="19"/>
    <x v="17"/>
    <d v="2020-03-10T00:00:00"/>
    <n v="0.6287847222192795"/>
    <n v="0.64247685185546288"/>
    <n v="13"/>
    <s v="20200310_15"/>
  </r>
  <r>
    <n v="71402"/>
    <s v="NUC-164020200311100112"/>
    <s v="NUC-1640"/>
    <x v="7"/>
    <d v="2020-03-11T10:01:12"/>
    <d v="2020-03-11T10:18:14"/>
    <s v="17"/>
    <s v="192.168.15.39"/>
    <x v="0"/>
    <x v="0"/>
    <m/>
    <s v="CYCLE2"/>
    <s v="cp"/>
    <n v="17"/>
    <x v="18"/>
    <d v="2020-03-11T00:00:00"/>
    <n v="0.41750000000320142"/>
    <n v="0.42932870370714227"/>
    <n v="9"/>
    <s v="20200311_10"/>
  </r>
  <r>
    <n v="71403"/>
    <s v="NUC-164020200311102616"/>
    <s v="NUC-1640"/>
    <x v="19"/>
    <d v="2020-03-11T10:26:16"/>
    <d v="2020-03-11T10:27:09"/>
    <s v="0"/>
    <s v="192.168.15.39"/>
    <x v="0"/>
    <x v="0"/>
    <m/>
    <s v="CYCLE2"/>
    <s v="cp"/>
    <n v="0"/>
    <x v="18"/>
    <d v="2020-03-11T00:00:00"/>
    <n v="0.43490740740526235"/>
    <n v="0.43552083333634073"/>
    <n v="0"/>
    <s v=""/>
  </r>
  <r>
    <n v="71404"/>
    <s v="NUC-164020200311102931"/>
    <s v="NUC-1640"/>
    <x v="7"/>
    <d v="2020-03-11T10:29:31"/>
    <d v="2020-03-11T10:39:41"/>
    <s v="10"/>
    <s v="192.168.15.39"/>
    <x v="0"/>
    <x v="0"/>
    <m/>
    <s v="CYCLE2"/>
    <s v="cp"/>
    <n v="10"/>
    <x v="18"/>
    <d v="2020-03-11T00:00:00"/>
    <n v="0.43716435185342561"/>
    <n v="0.44422453703737119"/>
    <n v="8"/>
    <s v="20200311_10"/>
  </r>
  <r>
    <n v="71601"/>
    <s v="NUC-157920200306094949"/>
    <s v="NUC-1579"/>
    <x v="12"/>
    <d v="2020-03-06T09:49:49"/>
    <d v="2020-03-06T09:58:18"/>
    <s v="8"/>
    <s v="192.168.15.33"/>
    <x v="0"/>
    <x v="0"/>
    <m/>
    <s v="CYCLE2"/>
    <s v="ce1"/>
    <n v="8"/>
    <x v="15"/>
    <d v="2020-03-06T00:00:00"/>
    <n v="0.40959490741079208"/>
    <n v="0.41548611110920319"/>
    <n v="1"/>
    <s v=""/>
  </r>
  <r>
    <n v="71602"/>
    <s v="NUC-157920200306095916"/>
    <s v="NUC-1579"/>
    <x v="8"/>
    <d v="2020-03-06T09:59:16"/>
    <d v="2020-03-06T10:21:09"/>
    <s v="21"/>
    <s v="192.168.15.33"/>
    <x v="0"/>
    <x v="0"/>
    <m/>
    <s v="CYCLE2"/>
    <s v="ce1"/>
    <n v="21"/>
    <x v="15"/>
    <d v="2020-03-06T00:00:00"/>
    <n v="0.41615740740962792"/>
    <n v="0.43135416666336823"/>
    <n v="12"/>
    <s v="20200306_9"/>
  </r>
  <r>
    <n v="71603"/>
    <s v="NUC-157920200306104216"/>
    <s v="NUC-1579"/>
    <x v="4"/>
    <d v="2020-03-06T10:42:16"/>
    <d v="2020-03-06T11:14:35"/>
    <s v="32"/>
    <s v="192.168.15.33"/>
    <x v="0"/>
    <x v="0"/>
    <m/>
    <s v="CYCLE3"/>
    <s v="cm1"/>
    <n v="32"/>
    <x v="15"/>
    <d v="2020-03-06T00:00:00"/>
    <n v="0.44601851851621177"/>
    <n v="0.46846064814599231"/>
    <n v="14"/>
    <s v="20200306_10"/>
  </r>
  <r>
    <n v="71604"/>
    <s v="NUC-157920200306133550"/>
    <s v="NUC-1579"/>
    <x v="18"/>
    <d v="2020-03-06T13:35:50"/>
    <d v="2020-03-06T14:02:41"/>
    <s v="26"/>
    <s v="192.168.15.33"/>
    <x v="0"/>
    <x v="0"/>
    <m/>
    <s v="CYCLE3"/>
    <s v="cm1"/>
    <n v="26"/>
    <x v="15"/>
    <d v="2020-03-06T00:00:00"/>
    <n v="0.56655092592700385"/>
    <n v="0.58519675926072523"/>
    <n v="13"/>
    <s v="20200306_13"/>
  </r>
  <r>
    <n v="71605"/>
    <s v="NUC-157920200309094436"/>
    <s v="NUC-1579"/>
    <x v="13"/>
    <d v="2020-03-09T09:44:36"/>
    <d v="2020-03-09T10:08:27"/>
    <s v="23"/>
    <s v="192.168.15.33"/>
    <x v="0"/>
    <x v="0"/>
    <m/>
    <s v="CYCLE2"/>
    <s v="ce2"/>
    <n v="23"/>
    <x v="16"/>
    <d v="2020-03-09T00:00:00"/>
    <n v="0.40597222222277196"/>
    <n v="0.42253472222364508"/>
    <n v="13"/>
    <s v="20200309_9"/>
  </r>
  <r>
    <n v="71606"/>
    <s v="NUC-157920200310104325"/>
    <s v="NUC-1579"/>
    <x v="4"/>
    <d v="2020-03-10T10:43:25"/>
    <d v="2020-03-10T11:15:14"/>
    <s v="31"/>
    <s v="192.168.15.33"/>
    <x v="0"/>
    <x v="0"/>
    <m/>
    <s v="CYCLE3"/>
    <s v="cm1"/>
    <n v="31"/>
    <x v="17"/>
    <d v="2020-03-10T00:00:00"/>
    <n v="0.44681712963210884"/>
    <n v="0.46891203703853535"/>
    <n v="12"/>
    <s v="20200310_10"/>
  </r>
  <r>
    <n v="71607"/>
    <s v="NUC-157920200310145922"/>
    <s v="NUC-1579"/>
    <x v="9"/>
    <d v="2020-03-10T14:59:22"/>
    <d v="2020-03-10T15:24:41"/>
    <s v="25"/>
    <s v="192.168.15.33"/>
    <x v="0"/>
    <x v="0"/>
    <m/>
    <s v="CYCLE2"/>
    <s v="cp"/>
    <n v="25"/>
    <x v="17"/>
    <d v="2020-03-10T00:00:00"/>
    <n v="0.62456018518423662"/>
    <n v="0.64214120370161254"/>
    <n v="13"/>
    <s v="20200310_14"/>
  </r>
  <r>
    <n v="71608"/>
    <s v="NUC-157920200311100506"/>
    <s v="NUC-1579"/>
    <x v="7"/>
    <d v="2020-03-11T10:05:06"/>
    <d v="2020-03-11T10:17:23"/>
    <s v="12"/>
    <s v="192.168.15.33"/>
    <x v="0"/>
    <x v="0"/>
    <m/>
    <s v="CYCLE2"/>
    <s v="cp"/>
    <n v="12"/>
    <x v="18"/>
    <d v="2020-03-11T00:00:00"/>
    <n v="0.42020833333663177"/>
    <n v="0.42873842592234723"/>
    <n v="9"/>
    <s v="20200311_10"/>
  </r>
  <r>
    <n v="71609"/>
    <s v="NUC-157920200311103246"/>
    <s v="NUC-1579"/>
    <x v="7"/>
    <d v="2020-03-11T10:32:46"/>
    <d v="2020-03-11T10:40:02"/>
    <s v="7"/>
    <s v="192.168.15.33"/>
    <x v="0"/>
    <x v="0"/>
    <m/>
    <s v="CYCLE2"/>
    <s v="cp"/>
    <n v="7"/>
    <x v="18"/>
    <d v="2020-03-11T00:00:00"/>
    <n v="0.43942129629431292"/>
    <n v="0.44446759259153623"/>
    <n v="8"/>
    <s v="20200311_10"/>
  </r>
  <r>
    <n v="71941"/>
    <s v="NUC-124720200306134803"/>
    <s v="NUC-1247"/>
    <x v="3"/>
    <d v="2020-03-06T13:48:03"/>
    <d v="2020-03-06T14:19:40"/>
    <s v="31"/>
    <s v="192.168.12.47"/>
    <x v="1"/>
    <x v="0"/>
    <m/>
    <s v="CYCLE3"/>
    <s v="cm2"/>
    <n v="31"/>
    <x v="15"/>
    <d v="2020-03-06T00:00:00"/>
    <n v="0.57503472222015262"/>
    <n v="0.59699074074160308"/>
    <n v="11"/>
    <s v="20200306_13"/>
  </r>
  <r>
    <n v="71943"/>
    <s v="NUC-124720200311092036"/>
    <s v="NUC-1247"/>
    <x v="20"/>
    <d v="2020-03-11T09:20:36"/>
    <d v="2020-03-11T09:55:41"/>
    <s v="35"/>
    <s v="192.168.12.47"/>
    <x v="1"/>
    <x v="0"/>
    <m/>
    <s v="CYCLE2"/>
    <s v="cp"/>
    <n v="35"/>
    <x v="18"/>
    <d v="2020-03-11T00:00:00"/>
    <n v="0.38930555555270985"/>
    <n v="0.41366898148407927"/>
    <n v="3"/>
    <s v=""/>
  </r>
  <r>
    <n v="72658"/>
    <s v="NUC-164020200312081330"/>
    <s v="NUC-1640"/>
    <x v="18"/>
    <d v="2020-03-12T08:13:30"/>
    <d v="2020-03-12T09:02:54"/>
    <s v="49"/>
    <s v="192.168.15.39"/>
    <x v="0"/>
    <x v="0"/>
    <m/>
    <s v="CYCLE3"/>
    <s v="cm1"/>
    <n v="49"/>
    <x v="19"/>
    <d v="2020-03-12T00:00:00"/>
    <n v="0.34270833332993789"/>
    <n v="0.37701388888672227"/>
    <n v="12"/>
    <s v="20200312_8"/>
  </r>
  <r>
    <n v="72999"/>
    <s v="NUC-157920200312081611"/>
    <s v="NUC-1579"/>
    <x v="18"/>
    <d v="2020-03-12T08:16:11"/>
    <d v="2020-03-12T09:02:37"/>
    <s v="46"/>
    <s v="192.168.15.33"/>
    <x v="0"/>
    <x v="0"/>
    <m/>
    <s v="CYCLE3"/>
    <s v="cm1"/>
    <n v="46"/>
    <x v="19"/>
    <d v="2020-03-12T00:00:00"/>
    <n v="0.34457175926218042"/>
    <n v="0.37681712963239988"/>
    <n v="12"/>
    <s v="20200312_8"/>
  </r>
  <r>
    <n v="73001"/>
    <s v="NUC-157920200312093854"/>
    <s v="NUC-1579"/>
    <x v="14"/>
    <d v="2020-03-12T09:38:54"/>
    <d v="2020-03-12T10:16:58"/>
    <s v="38"/>
    <s v="192.168.15.33"/>
    <x v="0"/>
    <x v="0"/>
    <m/>
    <s v="CYCLE2"/>
    <s v="ce2"/>
    <n v="38"/>
    <x v="19"/>
    <d v="2020-03-12T00:00:00"/>
    <n v="0.40201388888817746"/>
    <n v="0.4284490740756155"/>
    <n v="13"/>
    <s v="20200312_9"/>
  </r>
  <r>
    <n v="73002"/>
    <s v="NUC-157920200312104552"/>
    <s v="NUC-1579"/>
    <x v="15"/>
    <d v="2020-03-12T10:45:52"/>
    <d v="2020-03-12T11:46:19"/>
    <s v="60"/>
    <s v="192.168.15.33"/>
    <x v="0"/>
    <x v="0"/>
    <m/>
    <s v="CYCLE2"/>
    <s v="ce1"/>
    <n v="60"/>
    <x v="19"/>
    <d v="2020-03-12T00:00:00"/>
    <n v="0.44851851851854008"/>
    <n v="0.49049768518307246"/>
    <n v="10"/>
    <s v="20200312_10"/>
  </r>
  <r>
    <n v="73413"/>
    <s v="NUC-130120200312124750"/>
    <s v="NUC-1301"/>
    <x v="1"/>
    <d v="2020-03-12T12:47:50"/>
    <d v="2020-03-12T13:26:58"/>
    <s v="39"/>
    <s v="192.168.12.50"/>
    <x v="1"/>
    <x v="0"/>
    <m/>
    <s v="CYCLE2"/>
    <s v="cpce1"/>
    <n v="39"/>
    <x v="19"/>
    <d v="2020-03-12T00:00:00"/>
    <n v="0.53321759259415558"/>
    <n v="0.56039351852086838"/>
    <n v="11"/>
    <s v="20200312_12"/>
  </r>
  <r>
    <n v="73414"/>
    <s v="NUC-130120200312133136"/>
    <s v="NUC-1301"/>
    <x v="1"/>
    <d v="2020-03-12T13:31:36"/>
    <d v="2020-03-12T13:49:50"/>
    <s v="18"/>
    <s v="192.168.12.50"/>
    <x v="1"/>
    <x v="0"/>
    <m/>
    <s v="CYCLE2"/>
    <s v="cpce1"/>
    <n v="18"/>
    <x v="19"/>
    <d v="2020-03-12T00:00:00"/>
    <n v="0.56361111110891216"/>
    <n v="0.57627314814453712"/>
    <n v="13"/>
    <s v="20200312_13"/>
  </r>
  <r>
    <n v="73417"/>
    <s v="NUC-127920200312124725"/>
    <s v="NUC-1279"/>
    <x v="1"/>
    <d v="2020-03-12T12:47:25"/>
    <d v="2020-03-12T14:11:03"/>
    <s v="83"/>
    <s v="192.168.12.49"/>
    <x v="1"/>
    <x v="0"/>
    <m/>
    <s v="CYCLE2"/>
    <s v="cpce1"/>
    <n v="83"/>
    <x v="19"/>
    <d v="2020-03-12T00:00:00"/>
    <n v="0.53292824074014788"/>
    <n v="0.59100694444350665"/>
    <n v="23"/>
    <s v="20200312_12"/>
  </r>
  <r>
    <n v="73828"/>
    <s v="NUC-156420200312124532"/>
    <s v="NUC-1564"/>
    <x v="1"/>
    <d v="2020-03-12T12:45:32"/>
    <d v="2020-03-12T13:23:59"/>
    <s v="38"/>
    <s v="192.168.12.51"/>
    <x v="1"/>
    <x v="0"/>
    <m/>
    <s v="CYCLE2"/>
    <s v="cpce1"/>
    <n v="38"/>
    <x v="19"/>
    <d v="2020-03-12T00:00:00"/>
    <n v="0.53162037036963739"/>
    <n v="0.55832175925752381"/>
    <n v="11"/>
    <s v="20200312_12"/>
  </r>
  <r>
    <n v="73841"/>
    <s v="NUC-156420200312133241"/>
    <s v="NUC-1564"/>
    <x v="1"/>
    <d v="2020-03-12T13:32:41"/>
    <d v="2020-03-12T14:22:53"/>
    <s v="50"/>
    <s v="192.168.12.51"/>
    <x v="1"/>
    <x v="0"/>
    <m/>
    <s v="CYCLE2"/>
    <s v="cpce1"/>
    <n v="50"/>
    <x v="19"/>
    <d v="2020-03-12T00:00:00"/>
    <n v="0.56436342592496658"/>
    <n v="0.59922453703620704"/>
    <n v="13"/>
    <s v="20200312_13"/>
  </r>
  <r>
    <n v="73853"/>
    <s v="NUC-156420200312144850"/>
    <s v="NUC-1564"/>
    <x v="10"/>
    <d v="2020-03-12T14:48:50"/>
    <d v="2020-03-12T16:07:14"/>
    <s v="78"/>
    <s v="192.168.12.51"/>
    <x v="1"/>
    <x v="0"/>
    <m/>
    <s v="CYCLE2"/>
    <s v="ce1ce2"/>
    <n v="78"/>
    <x v="19"/>
    <d v="2020-03-12T00:00:00"/>
    <n v="0.61724537036934635"/>
    <n v="0.67168981481518131"/>
    <n v="12"/>
    <s v="20200312_14"/>
  </r>
  <r>
    <n v="73892"/>
    <s v="NUC-100120200306094926"/>
    <s v="NUC-1001"/>
    <x v="8"/>
    <d v="2020-03-06T09:49:26"/>
    <d v="2020-03-06T10:26:44"/>
    <s v="37"/>
    <s v="192.168.15.35"/>
    <x v="0"/>
    <x v="0"/>
    <m/>
    <s v="CYCLE2"/>
    <s v="ce1"/>
    <n v="37"/>
    <x v="15"/>
    <d v="2020-03-06T00:00:00"/>
    <n v="0.40932870370306773"/>
    <n v="0.43523148148233304"/>
    <n v="12"/>
    <s v="20200306_9"/>
  </r>
  <r>
    <n v="73898"/>
    <s v="NUC-100120200306102949"/>
    <s v="NUC-1001"/>
    <x v="8"/>
    <d v="2020-03-06T10:29:49"/>
    <d v="2020-03-06T10:41:29"/>
    <s v="11"/>
    <s v="192.168.15.35"/>
    <x v="0"/>
    <x v="0"/>
    <m/>
    <s v="CYCLE3"/>
    <s v="cm1"/>
    <n v="11"/>
    <x v="15"/>
    <d v="2020-03-06T00:00:00"/>
    <n v="0.43737268518452765"/>
    <n v="0.44547453703853535"/>
    <n v="2"/>
    <s v=""/>
  </r>
  <r>
    <n v="73905"/>
    <s v="NUC-100120200306104137"/>
    <s v="NUC-1001"/>
    <x v="4"/>
    <d v="2020-03-06T10:41:37"/>
    <d v="2020-03-06T11:05:06"/>
    <s v="23"/>
    <s v="192.168.15.35"/>
    <x v="0"/>
    <x v="0"/>
    <m/>
    <s v="CYCLE2"/>
    <s v="ce1"/>
    <n v="23"/>
    <x v="15"/>
    <d v="2020-03-06T00:00:00"/>
    <n v="0.44556712963094469"/>
    <n v="0.46187500000087311"/>
    <n v="14"/>
    <s v="20200306_10"/>
  </r>
  <r>
    <n v="73910"/>
    <s v="NUC-100120200306124020"/>
    <s v="NUC-1001"/>
    <x v="0"/>
    <d v="2020-03-06T12:40:20"/>
    <d v="2020-03-06T13:02:28"/>
    <s v="22"/>
    <s v="192.168.15.35"/>
    <x v="0"/>
    <x v="0"/>
    <m/>
    <s v="CYCLE1"/>
    <s v="s"/>
    <n v="22"/>
    <x v="15"/>
    <d v="2020-03-06T00:00:00"/>
    <n v="0.52800925925839692"/>
    <n v="0.54337962962745223"/>
    <n v="2"/>
    <s v=""/>
  </r>
  <r>
    <n v="73916"/>
    <s v="NUC-100120200306133623"/>
    <s v="NUC-1001"/>
    <x v="18"/>
    <d v="2020-03-06T13:36:23"/>
    <d v="2020-03-06T14:02:42"/>
    <s v="26"/>
    <s v="192.168.15.35"/>
    <x v="0"/>
    <x v="0"/>
    <m/>
    <s v="CYCLE3"/>
    <s v="cm1"/>
    <n v="26"/>
    <x v="15"/>
    <d v="2020-03-06T00:00:00"/>
    <n v="0.56693287037342088"/>
    <n v="0.58520833333022892"/>
    <n v="13"/>
    <s v="20200306_13"/>
  </r>
  <r>
    <n v="73922"/>
    <s v="NUC-100120200306162213"/>
    <s v="NUC-1001"/>
    <x v="0"/>
    <d v="2020-03-06T16:22:13"/>
    <d v="2020-03-06T16:47:24"/>
    <s v="25"/>
    <s v="192.168.15.35"/>
    <x v="0"/>
    <x v="0"/>
    <m/>
    <s v="CYCLE1"/>
    <s v="s"/>
    <n v="25"/>
    <x v="15"/>
    <d v="2020-03-06T00:00:00"/>
    <n v="0.68209490740991896"/>
    <n v="0.69958333333488554"/>
    <n v="1"/>
    <s v=""/>
  </r>
  <r>
    <n v="73927"/>
    <s v="NUC-100120200309094108"/>
    <s v="NUC-1001"/>
    <x v="8"/>
    <d v="2020-03-09T09:41:08"/>
    <d v="2020-03-09T09:43:51"/>
    <s v="2"/>
    <s v="192.168.15.35"/>
    <x v="0"/>
    <x v="0"/>
    <m/>
    <s v="CYCLE2"/>
    <s v="ce2"/>
    <n v="2"/>
    <x v="16"/>
    <d v="2020-03-09T00:00:00"/>
    <n v="0.403564814812853"/>
    <n v="0.40545138889137888"/>
    <n v="0"/>
    <s v=""/>
  </r>
  <r>
    <n v="73932"/>
    <s v="NUC-100120200309094351"/>
    <s v="NUC-1001"/>
    <x v="13"/>
    <d v="2020-03-09T09:43:51"/>
    <d v="2020-03-09T10:05:40"/>
    <s v="21"/>
    <s v="192.168.15.35"/>
    <x v="0"/>
    <x v="0"/>
    <m/>
    <s v="CYCLE2"/>
    <s v="ce2"/>
    <n v="21"/>
    <x v="16"/>
    <d v="2020-03-09T00:00:00"/>
    <n v="0.40545138889137888"/>
    <n v="0.4206018518525525"/>
    <n v="13"/>
    <s v="20200309_9"/>
  </r>
  <r>
    <n v="73937"/>
    <s v="NUC-100120200310104134"/>
    <s v="NUC-1001"/>
    <x v="4"/>
    <d v="2020-03-10T10:41:34"/>
    <d v="2020-03-10T11:16:00"/>
    <s v="34"/>
    <s v="192.168.15.35"/>
    <x v="0"/>
    <x v="0"/>
    <m/>
    <s v="CYCLE3"/>
    <s v="cm1"/>
    <n v="34"/>
    <x v="17"/>
    <d v="2020-03-10T00:00:00"/>
    <n v="0.44553240740788169"/>
    <n v="0.46944444444670808"/>
    <n v="12"/>
    <s v="20200310_10"/>
  </r>
  <r>
    <n v="73942"/>
    <s v="NUC-100120200310145825"/>
    <s v="NUC-1001"/>
    <x v="9"/>
    <d v="2020-03-10T14:58:25"/>
    <d v="2020-03-10T15:25:22"/>
    <s v="26"/>
    <s v="192.168.15.35"/>
    <x v="0"/>
    <x v="0"/>
    <m/>
    <s v="CYCLE2"/>
    <s v="cp"/>
    <n v="26"/>
    <x v="17"/>
    <d v="2020-03-10T00:00:00"/>
    <n v="0.62390046296059154"/>
    <n v="0.64261574074043892"/>
    <n v="13"/>
    <s v="20200310_14"/>
  </r>
  <r>
    <n v="73946"/>
    <s v="NUC-100120200311083956"/>
    <s v="NUC-1001"/>
    <x v="0"/>
    <d v="2020-03-11T08:39:56"/>
    <d v="2020-03-11T09:15:52"/>
    <s v="35"/>
    <s v="192.168.15.35"/>
    <x v="0"/>
    <x v="0"/>
    <m/>
    <s v="CYCLE1"/>
    <s v="s"/>
    <n v="35"/>
    <x v="18"/>
    <d v="2020-03-11T00:00:00"/>
    <n v="0.36106481481692754"/>
    <n v="0.38601851851854008"/>
    <n v="1"/>
    <s v=""/>
  </r>
  <r>
    <n v="73948"/>
    <s v="NUC-100120200311100139"/>
    <s v="NUC-1001"/>
    <x v="7"/>
    <d v="2020-03-11T10:01:39"/>
    <d v="2020-03-11T10:17:53"/>
    <s v="16"/>
    <s v="192.168.15.35"/>
    <x v="0"/>
    <x v="0"/>
    <m/>
    <s v="CYCLE2"/>
    <s v="cp"/>
    <n v="16"/>
    <x v="18"/>
    <d v="2020-03-11T00:00:00"/>
    <n v="0.41781250000349246"/>
    <n v="0.42908564814570127"/>
    <n v="9"/>
    <s v="20200311_10"/>
  </r>
  <r>
    <n v="73950"/>
    <s v="NUC-100120200311102609"/>
    <s v="NUC-1001"/>
    <x v="19"/>
    <d v="2020-03-11T10:26:09"/>
    <d v="2020-03-11T10:27:05"/>
    <s v="0"/>
    <s v="192.168.15.35"/>
    <x v="0"/>
    <x v="0"/>
    <m/>
    <s v="CYCLE2"/>
    <s v="cp"/>
    <n v="0"/>
    <x v="18"/>
    <d v="2020-03-11T00:00:00"/>
    <n v="0.43482638888963265"/>
    <n v="0.43547453703649808"/>
    <n v="0"/>
    <s v=""/>
  </r>
  <r>
    <n v="73952"/>
    <s v="NUC-100120200311102858"/>
    <s v="NUC-1001"/>
    <x v="7"/>
    <d v="2020-03-11T10:28:58"/>
    <d v="2020-03-11T10:39:42"/>
    <s v="10"/>
    <s v="192.168.15.35"/>
    <x v="0"/>
    <x v="0"/>
    <m/>
    <s v="CYCLE2"/>
    <s v="cp"/>
    <n v="10"/>
    <x v="18"/>
    <d v="2020-03-11T00:00:00"/>
    <n v="0.43678240740700858"/>
    <n v="0.44423611111415084"/>
    <n v="8"/>
    <s v="20200311_10"/>
  </r>
  <r>
    <n v="73953"/>
    <s v="NUC-100120200312081341"/>
    <s v="NUC-1001"/>
    <x v="18"/>
    <d v="2020-03-12T08:13:41"/>
    <d v="2020-03-12T09:04:33"/>
    <s v="50"/>
    <s v="192.168.15.35"/>
    <x v="0"/>
    <x v="0"/>
    <m/>
    <s v="CYCLE3"/>
    <s v="cm1"/>
    <n v="50"/>
    <x v="19"/>
    <d v="2020-03-12T00:00:00"/>
    <n v="0.34283564814541023"/>
    <n v="0.37815972221869742"/>
    <n v="12"/>
    <s v="20200312_8"/>
  </r>
  <r>
    <n v="73955"/>
    <s v="NUC-100120200312093858"/>
    <s v="NUC-1001"/>
    <x v="14"/>
    <d v="2020-03-12T09:38:58"/>
    <d v="2020-03-12T10:15:13"/>
    <s v="36"/>
    <s v="192.168.15.35"/>
    <x v="0"/>
    <x v="0"/>
    <m/>
    <s v="CYCLE2"/>
    <s v="ce2"/>
    <n v="36"/>
    <x v="19"/>
    <d v="2020-03-12T00:00:00"/>
    <n v="0.40206018518802011"/>
    <n v="0.42723379629751435"/>
    <n v="13"/>
    <s v="20200312_9"/>
  </r>
  <r>
    <n v="73957"/>
    <s v="NUC-100120200312104812"/>
    <s v="NUC-1001"/>
    <x v="15"/>
    <d v="2020-03-12T10:48:12"/>
    <d v="2020-03-12T13:04:53"/>
    <s v="136"/>
    <s v="192.168.15.35"/>
    <x v="0"/>
    <x v="0"/>
    <m/>
    <s v="CYCLE2"/>
    <s v="ce1"/>
    <n v="136"/>
    <x v="19"/>
    <d v="2020-03-12T00:00:00"/>
    <n v="0.45013888888934162"/>
    <n v="0.54505787036760012"/>
    <n v="10"/>
    <s v="20200312_10"/>
  </r>
  <r>
    <n v="73959"/>
    <s v="NUC-100120200312131657"/>
    <s v="NUC-1001"/>
    <x v="16"/>
    <d v="2020-03-12T13:16:57"/>
    <d v="2020-03-12T14:00:55"/>
    <s v="43"/>
    <s v="192.168.15.35"/>
    <x v="0"/>
    <x v="0"/>
    <m/>
    <s v="CYCLE3"/>
    <s v="cm2"/>
    <n v="43"/>
    <x v="19"/>
    <d v="2020-03-12T00:00:00"/>
    <n v="0.55343749999883585"/>
    <n v="0.58396990740584442"/>
    <n v="12"/>
    <s v="20200312_13"/>
  </r>
  <r>
    <n v="74047"/>
    <s v="NUC-164020200312094010"/>
    <s v="NUC-1640"/>
    <x v="14"/>
    <d v="2020-03-12T09:40:10"/>
    <d v="2020-03-12T10:18:39"/>
    <s v="38"/>
    <s v="192.168.15.39"/>
    <x v="0"/>
    <x v="0"/>
    <m/>
    <s v="CYCLE2"/>
    <s v="ce2"/>
    <n v="38"/>
    <x v="19"/>
    <d v="2020-03-12T00:00:00"/>
    <n v="0.40289351851970423"/>
    <n v="0.429618055553874"/>
    <n v="13"/>
    <s v="20200312_9"/>
  </r>
  <r>
    <n v="74048"/>
    <s v="NUC-164020200312104650"/>
    <s v="NUC-1640"/>
    <x v="15"/>
    <d v="2020-03-12T10:46:50"/>
    <d v="2020-03-12T11:13:54"/>
    <s v="27"/>
    <s v="192.168.15.39"/>
    <x v="0"/>
    <x v="0"/>
    <m/>
    <s v="CYCLE2"/>
    <s v="ce1"/>
    <n v="27"/>
    <x v="19"/>
    <d v="2020-03-12T00:00:00"/>
    <n v="0.44918981481168885"/>
    <n v="0.46798611111444188"/>
    <n v="10"/>
    <s v="20200312_10"/>
  </r>
  <r>
    <n v="74049"/>
    <s v="NUC-164020200312131103"/>
    <s v="NUC-1640"/>
    <x v="16"/>
    <d v="2020-03-12T13:11:03"/>
    <d v="2020-03-12T14:01:02"/>
    <s v="49"/>
    <s v="192.168.15.39"/>
    <x v="0"/>
    <x v="0"/>
    <m/>
    <s v="CYCLE3"/>
    <s v="cm2"/>
    <n v="49"/>
    <x v="19"/>
    <d v="2020-03-12T00:00:00"/>
    <n v="0.54934027777926531"/>
    <n v="0.58405092592875008"/>
    <n v="12"/>
    <s v="20200312_13"/>
  </r>
  <r>
    <n v="75533"/>
    <s v="NUC-161320200310151105"/>
    <s v="NUC-1613"/>
    <x v="9"/>
    <d v="2020-03-10T15:11:05"/>
    <d v="2020-03-10T15:22:56"/>
    <s v="11"/>
    <s v="192.168.15.47"/>
    <x v="0"/>
    <x v="0"/>
    <m/>
    <s v="CYCLE2"/>
    <s v="cp"/>
    <n v="11"/>
    <x v="17"/>
    <d v="2020-03-10T00:00:00"/>
    <n v="0.63269675926130731"/>
    <n v="0.64092592592351139"/>
    <n v="13"/>
    <s v="20200310_15"/>
  </r>
  <r>
    <n v="75534"/>
    <s v="NUC-161320200311101317"/>
    <s v="NUC-1613"/>
    <x v="7"/>
    <d v="2020-03-11T10:13:17"/>
    <d v="2020-03-11T10:15:55"/>
    <s v="2"/>
    <s v="192.168.15.47"/>
    <x v="0"/>
    <x v="0"/>
    <m/>
    <s v="CYCLE2"/>
    <s v="cp"/>
    <n v="2"/>
    <x v="18"/>
    <d v="2020-03-11T00:00:00"/>
    <n v="0.42589120370394085"/>
    <n v="0.42771990740584442"/>
    <n v="9"/>
    <s v="20200311_10"/>
  </r>
  <r>
    <n v="75535"/>
    <s v="NUC-161320200311102054"/>
    <s v="NUC-1613"/>
    <x v="7"/>
    <d v="2020-03-11T10:20:54"/>
    <d v="2020-03-11T10:22:09"/>
    <s v="1"/>
    <s v="192.168.15.47"/>
    <x v="0"/>
    <x v="0"/>
    <m/>
    <s v="CYCLE2"/>
    <s v="cp"/>
    <n v="1"/>
    <x v="18"/>
    <d v="2020-03-11T00:00:00"/>
    <n v="0.43118055555532919"/>
    <n v="0.43204861111007631"/>
    <n v="0"/>
    <s v=""/>
  </r>
  <r>
    <n v="75536"/>
    <s v="NUC-161320200311102939"/>
    <s v="NUC-1613"/>
    <x v="7"/>
    <d v="2020-03-11T10:29:39"/>
    <d v="2020-03-11T10:39:07"/>
    <s v="9"/>
    <s v="192.168.15.47"/>
    <x v="0"/>
    <x v="0"/>
    <m/>
    <s v="CYCLE2"/>
    <s v="cp"/>
    <n v="9"/>
    <x v="18"/>
    <d v="2020-03-11T00:00:00"/>
    <n v="0.43725694444583496"/>
    <n v="0.44383101852145046"/>
    <n v="8"/>
    <s v="20200311_10"/>
  </r>
  <r>
    <n v="75537"/>
    <s v="NUC-161320200312081253"/>
    <s v="NUC-1613"/>
    <x v="18"/>
    <d v="2020-03-12T08:12:53"/>
    <d v="2020-03-12T09:02:12"/>
    <s v="49"/>
    <s v="192.168.15.47"/>
    <x v="0"/>
    <x v="0"/>
    <m/>
    <s v="CYCLE3"/>
    <s v="cm1"/>
    <n v="49"/>
    <x v="19"/>
    <d v="2020-03-12T00:00:00"/>
    <n v="0.34228009259095415"/>
    <n v="0.37652777777839219"/>
    <n v="12"/>
    <s v="20200312_8"/>
  </r>
  <r>
    <n v="75538"/>
    <s v="NUC-161320200312094455"/>
    <s v="NUC-1613"/>
    <x v="14"/>
    <d v="2020-03-12T09:44:55"/>
    <d v="2020-03-12T10:00:51"/>
    <s v="15"/>
    <s v="192.168.15.47"/>
    <x v="0"/>
    <x v="0"/>
    <m/>
    <s v="CYCLE2"/>
    <s v="ce2"/>
    <n v="15"/>
    <x v="19"/>
    <d v="2020-03-12T00:00:00"/>
    <n v="0.40619212963065365"/>
    <n v="0.41725694444176042"/>
    <n v="12"/>
    <s v="20200312_9"/>
  </r>
  <r>
    <n v="75539"/>
    <s v="NUC-161320200312100205"/>
    <s v="NUC-1613"/>
    <x v="14"/>
    <d v="2020-03-12T10:02:05"/>
    <d v="2020-03-12T10:26:54"/>
    <s v="24"/>
    <s v="192.168.15.47"/>
    <x v="0"/>
    <x v="0"/>
    <m/>
    <s v="CYCLE2"/>
    <s v="ce2"/>
    <n v="24"/>
    <x v="19"/>
    <d v="2020-03-12T00:00:00"/>
    <n v="0.41811342592700385"/>
    <n v="0.43534722222102573"/>
    <n v="12"/>
    <s v="20200312_10"/>
  </r>
  <r>
    <n v="75540"/>
    <s v="NUC-161320200312105023"/>
    <s v="NUC-1613"/>
    <x v="15"/>
    <d v="2020-03-12T10:50:23"/>
    <d v="2020-03-12T11:11:04"/>
    <s v="20"/>
    <s v="192.168.15.47"/>
    <x v="0"/>
    <x v="0"/>
    <m/>
    <s v="CYCLE2"/>
    <s v="ce1"/>
    <n v="20"/>
    <x v="19"/>
    <d v="2020-03-12T00:00:00"/>
    <n v="0.45165509259095415"/>
    <n v="0.46601851852028631"/>
    <n v="10"/>
    <s v="20200312_10"/>
  </r>
  <r>
    <n v="75541"/>
    <s v="NUC-161320200312131023"/>
    <s v="NUC-1613"/>
    <x v="16"/>
    <d v="2020-03-12T13:10:23"/>
    <d v="2020-03-12T14:01:08"/>
    <s v="50"/>
    <s v="192.168.15.47"/>
    <x v="0"/>
    <x v="0"/>
    <m/>
    <s v="CYCLE3"/>
    <s v="cm2"/>
    <n v="50"/>
    <x v="19"/>
    <d v="2020-03-12T00:00:00"/>
    <n v="0.54887731481721858"/>
    <n v="0.58412037036760012"/>
    <n v="12"/>
    <s v="20200312_13"/>
  </r>
  <r>
    <n v="75542"/>
    <s v="NUC-157920200312131056"/>
    <s v="NUC-1579"/>
    <x v="16"/>
    <d v="2020-03-12T13:10:56"/>
    <d v="2020-03-12T14:01:16"/>
    <s v="50"/>
    <s v="192.168.15.33"/>
    <x v="0"/>
    <x v="0"/>
    <m/>
    <s v="CYCLE3"/>
    <s v="cm2"/>
    <n v="50"/>
    <x v="19"/>
    <d v="2020-03-12T00:00:00"/>
    <n v="0.54925925925635966"/>
    <n v="0.58421296296000946"/>
    <n v="12"/>
    <s v="20200312_13"/>
  </r>
  <r>
    <n v="75746"/>
    <s v="NUC-130420200306095101"/>
    <s v="NUC-1304"/>
    <x v="8"/>
    <d v="2020-03-06T09:51:01"/>
    <d v="2020-03-06T10:42:18"/>
    <s v="51"/>
    <s v="192.168.15.36"/>
    <x v="0"/>
    <x v="0"/>
    <m/>
    <s v="CYCLE3"/>
    <s v="cm1"/>
    <n v="51"/>
    <x v="15"/>
    <d v="2020-03-06T00:00:00"/>
    <n v="0.41042824074247619"/>
    <n v="0.44604166666977108"/>
    <n v="13"/>
    <s v="20200306_9"/>
  </r>
  <r>
    <n v="75747"/>
    <s v="NUC-130420200306104218"/>
    <s v="NUC-1304"/>
    <x v="4"/>
    <d v="2020-03-06T10:42:18"/>
    <d v="2020-03-06T11:14:58"/>
    <s v="32"/>
    <s v="192.168.15.36"/>
    <x v="0"/>
    <x v="0"/>
    <m/>
    <s v="CYCLE3"/>
    <s v="cm1"/>
    <n v="32"/>
    <x v="15"/>
    <d v="2020-03-06T00:00:00"/>
    <n v="0.44604166666977108"/>
    <n v="0.46872685185371665"/>
    <n v="14"/>
    <s v="20200306_10"/>
  </r>
  <r>
    <n v="75748"/>
    <s v="NUC-130420200306113026"/>
    <s v="NUC-1304"/>
    <x v="0"/>
    <d v="2020-03-06T11:30:26"/>
    <d v="2020-03-06T11:32:17"/>
    <s v="1"/>
    <s v="192.168.15.36"/>
    <x v="0"/>
    <x v="0"/>
    <m/>
    <s v="CYCLE1"/>
    <s v="s"/>
    <n v="1"/>
    <x v="15"/>
    <d v="2020-03-06T00:00:00"/>
    <n v="0.47946759259502869"/>
    <n v="0.48075231481197989"/>
    <n v="1"/>
    <s v=""/>
  </r>
  <r>
    <n v="75749"/>
    <s v="NUC-130420200306113329"/>
    <s v="NUC-1304"/>
    <x v="0"/>
    <d v="2020-03-06T11:33:29"/>
    <d v="2020-03-06T11:35:00"/>
    <s v="1"/>
    <s v="192.168.15.36"/>
    <x v="0"/>
    <x v="0"/>
    <m/>
    <s v="CYCLE1"/>
    <s v="s"/>
    <n v="1"/>
    <x v="15"/>
    <d v="2020-03-06T00:00:00"/>
    <n v="0.48158564815093996"/>
    <n v="0.48263888889050577"/>
    <n v="1"/>
    <s v=""/>
  </r>
  <r>
    <n v="75750"/>
    <s v="NUC-130420200306133600"/>
    <s v="NUC-1304"/>
    <x v="18"/>
    <d v="2020-03-06T13:36:00"/>
    <d v="2020-03-06T14:01:50"/>
    <s v="25"/>
    <s v="192.168.15.36"/>
    <x v="0"/>
    <x v="0"/>
    <m/>
    <s v="CYCLE3"/>
    <s v="cm1"/>
    <n v="25"/>
    <x v="15"/>
    <d v="2020-03-06T00:00:00"/>
    <n v="0.56666666666569654"/>
    <n v="0.58460648148320615"/>
    <n v="13"/>
    <s v="20200306_13"/>
  </r>
  <r>
    <n v="75751"/>
    <s v="NUC-130420200309094746"/>
    <s v="NUC-1304"/>
    <x v="13"/>
    <d v="2020-03-09T09:47:46"/>
    <d v="2020-03-09T10:42:31"/>
    <s v="54"/>
    <s v="192.168.15.36"/>
    <x v="0"/>
    <x v="0"/>
    <m/>
    <s v="CYCLE2"/>
    <s v="ce2"/>
    <n v="54"/>
    <x v="16"/>
    <d v="2020-03-09T00:00:00"/>
    <n v="0.40817129629431292"/>
    <n v="0.44619212963152677"/>
    <n v="13"/>
    <s v="20200309_9"/>
  </r>
  <r>
    <n v="75752"/>
    <s v="NUC-130420200310104114"/>
    <s v="NUC-1304"/>
    <x v="4"/>
    <d v="2020-03-10T10:41:14"/>
    <d v="2020-03-10T11:51:33"/>
    <s v="70"/>
    <s v="192.168.15.36"/>
    <x v="0"/>
    <x v="0"/>
    <m/>
    <s v="CYCLE3"/>
    <s v="cm1"/>
    <n v="70"/>
    <x v="17"/>
    <d v="2020-03-10T00:00:00"/>
    <n v="0.44530092592322035"/>
    <n v="0.49413194444787223"/>
    <n v="12"/>
    <s v="20200310_10"/>
  </r>
  <r>
    <n v="75753"/>
    <s v="NUC-130420200310145919"/>
    <s v="NUC-1304"/>
    <x v="9"/>
    <d v="2020-03-10T14:59:19"/>
    <d v="2020-03-10T15:26:24"/>
    <s v="27"/>
    <s v="192.168.15.36"/>
    <x v="0"/>
    <x v="0"/>
    <m/>
    <s v="CYCLE2"/>
    <s v="cp"/>
    <n v="27"/>
    <x v="17"/>
    <d v="2020-03-10T00:00:00"/>
    <n v="0.62452546296117362"/>
    <n v="0.64333333333343035"/>
    <n v="13"/>
    <s v="20200310_14"/>
  </r>
  <r>
    <n v="75754"/>
    <s v="NUC-130420200311100027"/>
    <s v="NUC-1304"/>
    <x v="7"/>
    <d v="2020-03-11T10:00:27"/>
    <d v="2020-03-11T10:17:06"/>
    <s v="16"/>
    <s v="192.168.15.36"/>
    <x v="0"/>
    <x v="0"/>
    <m/>
    <s v="CYCLE2"/>
    <s v="cp"/>
    <n v="16"/>
    <x v="18"/>
    <d v="2020-03-11T00:00:00"/>
    <n v="0.41697916666453239"/>
    <n v="0.42854166666802485"/>
    <n v="9"/>
    <s v="20200311_10"/>
  </r>
  <r>
    <n v="75755"/>
    <s v="NUC-130420200311102824"/>
    <s v="NUC-1304"/>
    <x v="7"/>
    <d v="2020-03-11T10:28:24"/>
    <d v="2020-03-11T11:16:26"/>
    <s v="48"/>
    <s v="192.168.15.36"/>
    <x v="0"/>
    <x v="0"/>
    <m/>
    <s v="CYCLE2"/>
    <s v="cp"/>
    <n v="48"/>
    <x v="18"/>
    <d v="2020-03-11T00:00:00"/>
    <n v="0.43638888889108784"/>
    <n v="0.46974537037021946"/>
    <n v="8"/>
    <s v="20200311_10"/>
  </r>
  <r>
    <n v="75756"/>
    <s v="NUC-130420200312081347"/>
    <s v="NUC-1304"/>
    <x v="18"/>
    <d v="2020-03-12T08:13:47"/>
    <d v="2020-03-12T09:06:14"/>
    <s v="52"/>
    <s v="192.168.15.36"/>
    <x v="0"/>
    <x v="0"/>
    <m/>
    <s v="CYCLE3"/>
    <s v="cm1"/>
    <n v="52"/>
    <x v="19"/>
    <d v="2020-03-12T00:00:00"/>
    <n v="0.34290509259153623"/>
    <n v="0.37932870370423188"/>
    <n v="12"/>
    <s v="20200312_8"/>
  </r>
  <r>
    <n v="75757"/>
    <s v="NUC-130420200312093909"/>
    <s v="NUC-1304"/>
    <x v="14"/>
    <d v="2020-03-12T09:39:09"/>
    <d v="2020-03-12T10:13:58"/>
    <s v="34"/>
    <s v="192.168.15.36"/>
    <x v="0"/>
    <x v="0"/>
    <m/>
    <s v="CYCLE2"/>
    <s v="ce2"/>
    <n v="34"/>
    <x v="19"/>
    <d v="2020-03-12T00:00:00"/>
    <n v="0.40218750000349246"/>
    <n v="0.42636574074276723"/>
    <n v="13"/>
    <s v="20200312_9"/>
  </r>
  <r>
    <n v="75758"/>
    <s v="NUC-130420200312131033"/>
    <s v="NUC-1304"/>
    <x v="16"/>
    <d v="2020-03-12T13:10:33"/>
    <d v="2020-03-12T14:01:19"/>
    <s v="50"/>
    <s v="192.168.15.36"/>
    <x v="0"/>
    <x v="0"/>
    <m/>
    <s v="CYCLE3"/>
    <s v="cm2"/>
    <n v="50"/>
    <x v="19"/>
    <d v="2020-03-12T00:00:00"/>
    <n v="0.54899305555591127"/>
    <n v="0.58424768518307246"/>
    <n v="12"/>
    <s v="20200312_13"/>
  </r>
  <r>
    <n v="76220"/>
    <s v="NUC-164020200313092919"/>
    <s v="NUC-1640"/>
    <x v="0"/>
    <d v="2020-03-13T09:29:19"/>
    <d v="2020-03-13T09:31:01"/>
    <s v="1"/>
    <s v="192.168.15.39"/>
    <x v="0"/>
    <x v="0"/>
    <m/>
    <s v="CYCLE1"/>
    <s v="s"/>
    <n v="1"/>
    <x v="20"/>
    <d v="2020-03-13T00:00:00"/>
    <n v="0.39535879629693227"/>
    <n v="0.39653935185197042"/>
    <n v="0"/>
    <s v=""/>
  </r>
  <r>
    <n v="76758"/>
    <s v="NUC-130120200312145710"/>
    <s v="NUC-1301"/>
    <x v="10"/>
    <d v="2020-03-12T14:57:10"/>
    <d v="2020-03-12T16:06:31"/>
    <s v="69"/>
    <s v="192.168.12.50"/>
    <x v="1"/>
    <x v="0"/>
    <m/>
    <s v="CYCLE2"/>
    <s v="ce1ce2"/>
    <n v="69"/>
    <x v="19"/>
    <d v="2020-03-12T00:00:00"/>
    <n v="0.62303240740584442"/>
    <n v="0.67119212963007158"/>
    <n v="12"/>
    <s v="20200312_14"/>
  </r>
  <r>
    <n v="76772"/>
    <s v="NUC-188320200312133301"/>
    <s v="NUC-1883"/>
    <x v="1"/>
    <d v="2020-03-12T13:33:01"/>
    <d v="2020-03-12T14:43:05"/>
    <s v="70"/>
    <s v="192.168.12.39"/>
    <x v="1"/>
    <x v="0"/>
    <m/>
    <s v="CYCLE2"/>
    <s v="cpce1"/>
    <n v="70"/>
    <x v="19"/>
    <d v="2020-03-12T00:00:00"/>
    <n v="0.56459490740962792"/>
    <n v="0.61325231481168885"/>
    <n v="13"/>
    <s v="20200312_13"/>
  </r>
  <r>
    <n v="76773"/>
    <s v="NUC-188320200312145650"/>
    <s v="NUC-1883"/>
    <x v="10"/>
    <d v="2020-03-12T14:56:50"/>
    <d v="2020-03-12T16:07:23"/>
    <s v="70"/>
    <s v="192.168.12.39"/>
    <x v="1"/>
    <x v="0"/>
    <m/>
    <s v="CYCLE2"/>
    <s v="ce1ce2"/>
    <n v="70"/>
    <x v="19"/>
    <d v="2020-03-12T00:00:00"/>
    <n v="0.62280092592845904"/>
    <n v="0.67179398148437031"/>
    <n v="12"/>
    <s v="20200312_14"/>
  </r>
  <r>
    <n v="76778"/>
    <s v="NUC-127920200312150723"/>
    <s v="NUC-1279"/>
    <x v="10"/>
    <d v="2020-03-12T15:07:23"/>
    <d v="2020-03-12T16:06:59"/>
    <s v="59"/>
    <s v="192.168.12.49"/>
    <x v="1"/>
    <x v="0"/>
    <m/>
    <s v="CYCLE2"/>
    <s v="ce1ce2"/>
    <n v="59"/>
    <x v="19"/>
    <d v="2020-03-12T00:00:00"/>
    <n v="0.630127314812853"/>
    <n v="0.67151620370714227"/>
    <n v="12"/>
    <s v="20200312_15"/>
  </r>
  <r>
    <n v="77330"/>
    <s v="NUC-162920200306095145"/>
    <s v="NUC-1629"/>
    <x v="8"/>
    <d v="2020-03-06T09:51:45"/>
    <d v="2020-03-06T10:25:50"/>
    <s v="34"/>
    <s v="192.168.15.41"/>
    <x v="0"/>
    <x v="0"/>
    <m/>
    <s v="CYCLE2"/>
    <s v="ce1"/>
    <n v="34"/>
    <x v="15"/>
    <d v="2020-03-06T00:00:00"/>
    <n v="0.41093749999708962"/>
    <n v="0.43460648148175096"/>
    <n v="12"/>
    <s v="20200306_9"/>
  </r>
  <r>
    <n v="77331"/>
    <s v="NUC-162920200306104205"/>
    <s v="NUC-1629"/>
    <x v="4"/>
    <d v="2020-03-06T10:42:05"/>
    <d v="2020-03-06T10:56:36"/>
    <s v="14"/>
    <s v="192.168.15.41"/>
    <x v="0"/>
    <x v="0"/>
    <m/>
    <s v="CYCLE3"/>
    <s v="cm1"/>
    <n v="14"/>
    <x v="15"/>
    <d v="2020-03-06T00:00:00"/>
    <n v="0.44589120370073942"/>
    <n v="0.45597222222568234"/>
    <n v="12"/>
    <s v="20200306_10"/>
  </r>
  <r>
    <n v="77332"/>
    <s v="NUC-162920200306105948"/>
    <s v="NUC-1629"/>
    <x v="4"/>
    <d v="2020-03-06T10:59:48"/>
    <d v="2020-03-06T11:11:44"/>
    <s v="11"/>
    <s v="192.168.15.41"/>
    <x v="0"/>
    <x v="0"/>
    <m/>
    <s v="CYCLE3"/>
    <s v="cm1"/>
    <n v="11"/>
    <x v="15"/>
    <d v="2020-03-06T00:00:00"/>
    <n v="0.45819444444350665"/>
    <n v="0.46648148148233304"/>
    <n v="12"/>
    <s v="20200306_10"/>
  </r>
  <r>
    <n v="77333"/>
    <s v="NUC-162920200306133610"/>
    <s v="NUC-1629"/>
    <x v="18"/>
    <d v="2020-03-06T13:36:10"/>
    <d v="2020-03-06T14:03:06"/>
    <s v="26"/>
    <s v="192.168.15.41"/>
    <x v="0"/>
    <x v="0"/>
    <m/>
    <s v="CYCLE3"/>
    <s v="cm1"/>
    <n v="26"/>
    <x v="15"/>
    <d v="2020-03-06T00:00:00"/>
    <n v="0.56678240740438923"/>
    <n v="0.58548611111473292"/>
    <n v="13"/>
    <s v="20200306_13"/>
  </r>
  <r>
    <n v="77334"/>
    <s v="NUC-162920200309094702"/>
    <s v="NUC-1629"/>
    <x v="13"/>
    <d v="2020-03-09T09:47:02"/>
    <d v="2020-03-09T10:07:41"/>
    <s v="20"/>
    <s v="192.168.15.41"/>
    <x v="0"/>
    <x v="0"/>
    <m/>
    <s v="CYCLE2"/>
    <s v="ce2"/>
    <n v="20"/>
    <x v="16"/>
    <d v="2020-03-09T00:00:00"/>
    <n v="0.4076620370396995"/>
    <n v="0.42200231481547235"/>
    <n v="13"/>
    <s v="20200309_9"/>
  </r>
  <r>
    <n v="77335"/>
    <s v="NUC-162920200310104118"/>
    <s v="NUC-1629"/>
    <x v="4"/>
    <d v="2020-03-10T10:41:18"/>
    <d v="2020-03-10T11:15:52"/>
    <s v="34"/>
    <s v="192.168.15.41"/>
    <x v="0"/>
    <x v="0"/>
    <m/>
    <s v="CYCLE3"/>
    <s v="cm1"/>
    <n v="34"/>
    <x v="17"/>
    <d v="2020-03-10T00:00:00"/>
    <n v="0.445347222223063"/>
    <n v="0.46935185185429873"/>
    <n v="12"/>
    <s v="20200310_10"/>
  </r>
  <r>
    <n v="77336"/>
    <s v="NUC-162920200310145925"/>
    <s v="NUC-1629"/>
    <x v="9"/>
    <d v="2020-03-10T14:59:25"/>
    <d v="2020-03-10T15:25:36"/>
    <s v="26"/>
    <s v="192.168.15.41"/>
    <x v="0"/>
    <x v="0"/>
    <m/>
    <s v="CYCLE2"/>
    <s v="cp"/>
    <n v="26"/>
    <x v="17"/>
    <d v="2020-03-10T00:00:00"/>
    <n v="0.62459490740729962"/>
    <n v="0.64277777777897427"/>
    <n v="13"/>
    <s v="20200310_14"/>
  </r>
  <r>
    <n v="77337"/>
    <s v="NUC-162920200311095854"/>
    <s v="NUC-1629"/>
    <x v="7"/>
    <d v="2020-03-11T09:58:54"/>
    <d v="2020-03-11T10:17:22"/>
    <s v="18"/>
    <s v="192.168.15.41"/>
    <x v="0"/>
    <x v="0"/>
    <m/>
    <s v="CYCLE2"/>
    <s v="cp"/>
    <n v="18"/>
    <x v="18"/>
    <d v="2020-03-11T00:00:00"/>
    <n v="0.41590277777868323"/>
    <n v="0.42872685185284354"/>
    <n v="9"/>
    <s v="20200311_9"/>
  </r>
  <r>
    <n v="77338"/>
    <s v="NUC-162920200311103241"/>
    <s v="NUC-1629"/>
    <x v="7"/>
    <d v="2020-03-11T10:32:41"/>
    <d v="2020-03-11T10:40:40"/>
    <s v="7"/>
    <s v="192.168.15.41"/>
    <x v="0"/>
    <x v="0"/>
    <m/>
    <s v="CYCLE2"/>
    <s v="cp"/>
    <n v="7"/>
    <x v="18"/>
    <d v="2020-03-11T00:00:00"/>
    <n v="0.43936342592496658"/>
    <n v="0.44490740740729962"/>
    <n v="8"/>
    <s v="20200311_10"/>
  </r>
  <r>
    <n v="77339"/>
    <s v="NUC-162920200312081306"/>
    <s v="NUC-1629"/>
    <x v="18"/>
    <d v="2020-03-12T08:13:06"/>
    <d v="2020-03-12T09:02:26"/>
    <s v="49"/>
    <s v="192.168.15.41"/>
    <x v="0"/>
    <x v="0"/>
    <m/>
    <s v="CYCLE3"/>
    <s v="cm1"/>
    <n v="49"/>
    <x v="19"/>
    <d v="2020-03-12T00:00:00"/>
    <n v="0.34243055555270985"/>
    <n v="0.37668981481692754"/>
    <n v="12"/>
    <s v="20200312_8"/>
  </r>
  <r>
    <n v="77340"/>
    <s v="NUC-161420200306095042"/>
    <s v="NUC-1614"/>
    <x v="8"/>
    <d v="2020-03-06T09:50:42"/>
    <d v="2020-03-06T10:25:18"/>
    <s v="34"/>
    <s v="192.168.15.43"/>
    <x v="0"/>
    <x v="0"/>
    <m/>
    <s v="CYCLE2"/>
    <s v="ce1"/>
    <n v="34"/>
    <x v="15"/>
    <d v="2020-03-06T00:00:00"/>
    <n v="0.4102083333345945"/>
    <n v="0.43423611111211358"/>
    <n v="12"/>
    <s v="20200306_9"/>
  </r>
  <r>
    <n v="77341"/>
    <s v="NUC-162920200312093852"/>
    <s v="NUC-1629"/>
    <x v="14"/>
    <d v="2020-03-12T09:38:52"/>
    <d v="2020-03-12T10:14:30"/>
    <s v="35"/>
    <s v="192.168.15.41"/>
    <x v="0"/>
    <x v="0"/>
    <m/>
    <s v="CYCLE2"/>
    <s v="ce2"/>
    <n v="35"/>
    <x v="19"/>
    <d v="2020-03-12T00:00:00"/>
    <n v="0.40199074074189411"/>
    <n v="0.42673611111240461"/>
    <n v="13"/>
    <s v="20200312_9"/>
  </r>
  <r>
    <n v="77342"/>
    <s v="NUC-161420200306104249"/>
    <s v="NUC-1614"/>
    <x v="4"/>
    <d v="2020-03-06T10:42:49"/>
    <d v="2020-03-06T10:56:37"/>
    <s v="13"/>
    <s v="192.168.15.43"/>
    <x v="0"/>
    <x v="0"/>
    <m/>
    <s v="CYCLE3"/>
    <s v="cm1"/>
    <n v="13"/>
    <x v="15"/>
    <d v="2020-03-06T00:00:00"/>
    <n v="0.44640046296262881"/>
    <n v="0.45598379629518604"/>
    <n v="12"/>
    <s v="20200306_10"/>
  </r>
  <r>
    <n v="77343"/>
    <s v="NUC-162920200312104557"/>
    <s v="NUC-1629"/>
    <x v="15"/>
    <d v="2020-03-12T10:45:57"/>
    <d v="2020-03-12T11:11:03"/>
    <s v="25"/>
    <s v="192.168.15.41"/>
    <x v="0"/>
    <x v="0"/>
    <m/>
    <s v="CYCLE2"/>
    <s v="ce1"/>
    <n v="25"/>
    <x v="19"/>
    <d v="2020-03-12T00:00:00"/>
    <n v="0.44857638888788642"/>
    <n v="0.46600694444350665"/>
    <n v="10"/>
    <s v="20200312_10"/>
  </r>
  <r>
    <n v="77344"/>
    <s v="NUC-161420200306105805"/>
    <s v="NUC-1614"/>
    <x v="4"/>
    <d v="2020-03-06T10:58:05"/>
    <d v="2020-03-06T11:15:04"/>
    <s v="16"/>
    <s v="192.168.15.43"/>
    <x v="0"/>
    <x v="0"/>
    <m/>
    <s v="CYCLE3"/>
    <s v="cm1"/>
    <n v="16"/>
    <x v="15"/>
    <d v="2020-03-06T00:00:00"/>
    <n v="0.45700231481168885"/>
    <n v="0.46879629629984265"/>
    <n v="12"/>
    <s v="20200306_10"/>
  </r>
  <r>
    <n v="77345"/>
    <s v="NUC-162920200312131000"/>
    <s v="NUC-1629"/>
    <x v="16"/>
    <d v="2020-03-12T13:10:00"/>
    <d v="2020-03-12T14:01:23"/>
    <s v="51"/>
    <s v="192.168.15.41"/>
    <x v="0"/>
    <x v="0"/>
    <m/>
    <s v="CYCLE3"/>
    <s v="cm2"/>
    <n v="51"/>
    <x v="19"/>
    <d v="2020-03-12T00:00:00"/>
    <n v="0.54861111110949423"/>
    <n v="0.58429398148291511"/>
    <n v="12"/>
    <s v="20200312_13"/>
  </r>
  <r>
    <n v="77346"/>
    <s v="NUC-161420200306112320"/>
    <s v="NUC-1614"/>
    <x v="0"/>
    <d v="2020-03-06T11:23:20"/>
    <d v="2020-03-06T13:00:52"/>
    <s v="97"/>
    <s v="192.168.15.43"/>
    <x v="0"/>
    <x v="0"/>
    <m/>
    <s v="CYCLE1"/>
    <s v="s"/>
    <n v="97"/>
    <x v="15"/>
    <d v="2020-03-06T00:00:00"/>
    <n v="0.47453703703649808"/>
    <n v="0.54226851851854008"/>
    <n v="2"/>
    <s v=""/>
  </r>
  <r>
    <n v="77347"/>
    <s v="NUC-161420200306133548"/>
    <s v="NUC-1614"/>
    <x v="18"/>
    <d v="2020-03-06T13:35:48"/>
    <d v="2020-03-06T14:01:36"/>
    <s v="25"/>
    <s v="192.168.15.43"/>
    <x v="0"/>
    <x v="0"/>
    <m/>
    <s v="CYCLE3"/>
    <s v="cm1"/>
    <n v="25"/>
    <x v="15"/>
    <d v="2020-03-06T00:00:00"/>
    <n v="0.5665277777807205"/>
    <n v="0.58444444444467081"/>
    <n v="13"/>
    <s v="20200306_13"/>
  </r>
  <r>
    <n v="77348"/>
    <s v="NUC-161420200309094138"/>
    <s v="NUC-1614"/>
    <x v="13"/>
    <d v="2020-03-09T09:41:38"/>
    <d v="2020-03-09T10:08:59"/>
    <s v="27"/>
    <s v="192.168.15.43"/>
    <x v="0"/>
    <x v="0"/>
    <m/>
    <s v="CYCLE2"/>
    <s v="ce2"/>
    <n v="27"/>
    <x v="16"/>
    <d v="2020-03-09T00:00:00"/>
    <n v="0.40391203703620704"/>
    <n v="0.42290509259328246"/>
    <n v="13"/>
    <s v="20200309_9"/>
  </r>
  <r>
    <n v="77349"/>
    <s v="NUC-161420200309111721"/>
    <s v="NUC-1614"/>
    <x v="0"/>
    <d v="2020-03-09T11:17:21"/>
    <d v="2020-03-09T11:22:11"/>
    <s v="4"/>
    <s v="192.168.15.43"/>
    <x v="0"/>
    <x v="0"/>
    <m/>
    <s v="CYCLE1"/>
    <s v="s"/>
    <n v="4"/>
    <x v="16"/>
    <d v="2020-03-09T00:00:00"/>
    <n v="0.47038194444758119"/>
    <n v="0.47373842592787696"/>
    <n v="0"/>
    <s v=""/>
  </r>
  <r>
    <n v="77350"/>
    <s v="NUC-161420200309112607"/>
    <s v="NUC-1614"/>
    <x v="0"/>
    <d v="2020-03-09T11:26:07"/>
    <d v="2020-03-09T12:16:41"/>
    <s v="50"/>
    <s v="192.168.15.43"/>
    <x v="0"/>
    <x v="0"/>
    <m/>
    <s v="CYCLE1"/>
    <s v="s"/>
    <n v="50"/>
    <x v="16"/>
    <d v="2020-03-09T00:00:00"/>
    <n v="0.47646990740759065"/>
    <n v="0.51158564814977581"/>
    <n v="1"/>
    <s v=""/>
  </r>
  <r>
    <n v="77351"/>
    <s v="NUC-161420200309124512"/>
    <s v="NUC-1614"/>
    <x v="0"/>
    <d v="2020-03-09T12:45:12"/>
    <d v="2020-03-09T13:01:20"/>
    <s v="16"/>
    <s v="192.168.15.43"/>
    <x v="0"/>
    <x v="0"/>
    <m/>
    <s v="CYCLE1"/>
    <s v="s"/>
    <n v="16"/>
    <x v="16"/>
    <d v="2020-03-09T00:00:00"/>
    <n v="0.531388888892252"/>
    <n v="0.54259259259561077"/>
    <n v="1"/>
    <s v=""/>
  </r>
  <r>
    <n v="77352"/>
    <s v="NUC-161420200310104110"/>
    <s v="NUC-1614"/>
    <x v="4"/>
    <d v="2020-03-10T10:41:10"/>
    <d v="2020-03-10T11:16:42"/>
    <s v="35"/>
    <s v="192.168.15.43"/>
    <x v="0"/>
    <x v="0"/>
    <m/>
    <s v="CYCLE3"/>
    <s v="cm1"/>
    <n v="35"/>
    <x v="17"/>
    <d v="2020-03-10T00:00:00"/>
    <n v="0.44525462963065365"/>
    <n v="0.46993055555503815"/>
    <n v="12"/>
    <s v="20200310_10"/>
  </r>
  <r>
    <n v="77353"/>
    <s v="NUC-161420200310150547"/>
    <s v="NUC-1614"/>
    <x v="9"/>
    <d v="2020-03-10T15:05:47"/>
    <d v="2020-03-10T15:26:22"/>
    <s v="20"/>
    <s v="192.168.15.43"/>
    <x v="0"/>
    <x v="0"/>
    <m/>
    <s v="CYCLE2"/>
    <s v="cp"/>
    <n v="20"/>
    <x v="17"/>
    <d v="2020-03-10T00:00:00"/>
    <n v="0.62901620370394085"/>
    <n v="0.643310185187147"/>
    <n v="13"/>
    <s v="20200310_15"/>
  </r>
  <r>
    <n v="77354"/>
    <s v="NUC-161420200311095919"/>
    <s v="NUC-1614"/>
    <x v="7"/>
    <d v="2020-03-11T09:59:19"/>
    <d v="2020-03-11T10:16:34"/>
    <s v="17"/>
    <s v="192.168.15.43"/>
    <x v="0"/>
    <x v="0"/>
    <m/>
    <s v="CYCLE2"/>
    <s v="cp"/>
    <n v="17"/>
    <x v="18"/>
    <d v="2020-03-11T00:00:00"/>
    <n v="0.41619212963269092"/>
    <n v="0.42817129629838746"/>
    <n v="9"/>
    <s v="20200311_9"/>
  </r>
  <r>
    <n v="77355"/>
    <s v="NUC-161420200311102555"/>
    <s v="NUC-1614"/>
    <x v="7"/>
    <d v="2020-03-11T10:25:55"/>
    <d v="2020-03-11T10:40:04"/>
    <s v="14"/>
    <s v="192.168.15.43"/>
    <x v="0"/>
    <x v="0"/>
    <m/>
    <s v="CYCLE2"/>
    <s v="cp"/>
    <n v="14"/>
    <x v="18"/>
    <d v="2020-03-11T00:00:00"/>
    <n v="0.43466435185109731"/>
    <n v="0.44449074073781958"/>
    <n v="8"/>
    <s v="20200311_10"/>
  </r>
  <r>
    <n v="77356"/>
    <s v="NUC-161420200312081235"/>
    <s v="NUC-1614"/>
    <x v="18"/>
    <d v="2020-03-12T08:12:35"/>
    <d v="2020-03-12T09:06:13"/>
    <s v="53"/>
    <s v="192.168.15.43"/>
    <x v="0"/>
    <x v="0"/>
    <m/>
    <s v="CYCLE3"/>
    <s v="cm1"/>
    <n v="53"/>
    <x v="19"/>
    <d v="2020-03-12T00:00:00"/>
    <n v="0.34207175925985212"/>
    <n v="0.37931712962745223"/>
    <n v="12"/>
    <s v="20200312_8"/>
  </r>
  <r>
    <n v="77357"/>
    <s v="NUC-161420200312093851"/>
    <s v="NUC-1614"/>
    <x v="14"/>
    <d v="2020-03-12T09:38:51"/>
    <d v="2020-03-12T10:13:41"/>
    <s v="34"/>
    <s v="192.168.15.43"/>
    <x v="0"/>
    <x v="0"/>
    <m/>
    <s v="CYCLE2"/>
    <s v="ce2"/>
    <n v="34"/>
    <x v="19"/>
    <d v="2020-03-12T00:00:00"/>
    <n v="0.40197916666511446"/>
    <n v="0.42616898148116888"/>
    <n v="13"/>
    <s v="20200312_9"/>
  </r>
  <r>
    <n v="77358"/>
    <s v="NUC-161420200312101609"/>
    <s v="NUC-1614"/>
    <x v="14"/>
    <d v="2020-03-12T10:16:09"/>
    <d v="2020-03-12T10:23:21"/>
    <s v="7"/>
    <s v="192.168.15.43"/>
    <x v="0"/>
    <x v="0"/>
    <m/>
    <s v="CYCLE2"/>
    <s v="ce2"/>
    <n v="7"/>
    <x v="19"/>
    <d v="2020-03-12T00:00:00"/>
    <n v="0.42788194444437977"/>
    <n v="0.43288194444176042"/>
    <n v="6"/>
    <s v="20200312_10"/>
  </r>
  <r>
    <n v="77359"/>
    <s v="NUC-161420200312110514"/>
    <s v="NUC-1614"/>
    <x v="15"/>
    <d v="2020-03-12T11:05:14"/>
    <d v="2020-03-12T11:12:34"/>
    <s v="7"/>
    <s v="192.168.15.43"/>
    <x v="0"/>
    <x v="0"/>
    <m/>
    <s v="CYCLE2"/>
    <s v="ce1"/>
    <n v="7"/>
    <x v="19"/>
    <d v="2020-03-12T00:00:00"/>
    <n v="0.46196759259328246"/>
    <n v="0.46706018518307246"/>
    <n v="10"/>
    <s v="20200312_11"/>
  </r>
  <r>
    <n v="77360"/>
    <s v="NUC-161420200312112613"/>
    <s v="NUC-1614"/>
    <x v="0"/>
    <d v="2020-03-12T11:26:13"/>
    <d v="2020-03-12T12:02:56"/>
    <s v="36"/>
    <s v="192.168.15.43"/>
    <x v="0"/>
    <x v="0"/>
    <m/>
    <s v="CYCLE1"/>
    <s v="s"/>
    <n v="36"/>
    <x v="19"/>
    <d v="2020-03-12T00:00:00"/>
    <n v="0.47653935185371665"/>
    <n v="0.50203703704028158"/>
    <n v="1"/>
    <s v=""/>
  </r>
  <r>
    <n v="77361"/>
    <s v="NUC-161420200312120825"/>
    <s v="NUC-1614"/>
    <x v="0"/>
    <d v="2020-03-12T12:08:25"/>
    <d v="2020-03-12T12:28:49"/>
    <s v="20"/>
    <s v="192.168.15.43"/>
    <x v="0"/>
    <x v="0"/>
    <m/>
    <s v="CYCLE1"/>
    <s v="s"/>
    <n v="20"/>
    <x v="19"/>
    <d v="2020-03-12T00:00:00"/>
    <n v="0.50584490740584442"/>
    <n v="0.52001157407357823"/>
    <n v="1"/>
    <s v=""/>
  </r>
  <r>
    <n v="77362"/>
    <s v="NUC-161420200312131055"/>
    <s v="NUC-1614"/>
    <x v="16"/>
    <d v="2020-03-12T13:10:55"/>
    <d v="2020-03-12T14:00:52"/>
    <s v="49"/>
    <s v="192.168.15.43"/>
    <x v="0"/>
    <x v="0"/>
    <m/>
    <s v="CYCLE3"/>
    <s v="cm2"/>
    <n v="49"/>
    <x v="19"/>
    <d v="2020-03-12T00:00:00"/>
    <n v="0.54924768518685596"/>
    <n v="0.58393518518278142"/>
    <n v="12"/>
    <s v="20200312_13"/>
  </r>
  <r>
    <n v="77363"/>
    <s v="NUC-99820200306095342"/>
    <s v="NUC-998"/>
    <x v="8"/>
    <d v="2020-03-06T09:53:42"/>
    <d v="2020-03-06T10:17:58"/>
    <s v="24"/>
    <s v="192.168.15.53"/>
    <x v="0"/>
    <x v="0"/>
    <m/>
    <s v="CYCLE2"/>
    <s v="ce1"/>
    <n v="24"/>
    <x v="15"/>
    <d v="2020-03-06T00:00:00"/>
    <n v="0.41229166666744277"/>
    <n v="0.42914351851504762"/>
    <n v="12"/>
    <s v="20200306_9"/>
  </r>
  <r>
    <n v="77364"/>
    <s v="NUC-99820200306104105"/>
    <s v="NUC-998"/>
    <x v="4"/>
    <d v="2020-03-06T10:41:05"/>
    <d v="2020-03-06T11:13:43"/>
    <s v="32"/>
    <s v="192.168.15.53"/>
    <x v="0"/>
    <x v="0"/>
    <m/>
    <s v="CYCLE3"/>
    <s v="cm1"/>
    <n v="32"/>
    <x v="15"/>
    <d v="2020-03-06T00:00:00"/>
    <n v="0.44519675926130731"/>
    <n v="0.46785879629896954"/>
    <n v="14"/>
    <s v="20200306_10"/>
  </r>
  <r>
    <n v="77365"/>
    <s v="NUC-99820200306133618"/>
    <s v="NUC-998"/>
    <x v="18"/>
    <d v="2020-03-06T13:36:18"/>
    <d v="2020-03-06T14:01:26"/>
    <s v="25"/>
    <s v="192.168.15.53"/>
    <x v="0"/>
    <x v="0"/>
    <m/>
    <s v="CYCLE3"/>
    <s v="cm1"/>
    <n v="25"/>
    <x v="15"/>
    <d v="2020-03-06T00:00:00"/>
    <n v="0.56687499999679858"/>
    <n v="0.58432870370597811"/>
    <n v="13"/>
    <s v="20200306_13"/>
  </r>
  <r>
    <n v="77366"/>
    <s v="NUC-99820200309094144"/>
    <s v="NUC-998"/>
    <x v="13"/>
    <d v="2020-03-09T09:41:44"/>
    <d v="2020-03-09T10:07:48"/>
    <s v="26"/>
    <s v="192.168.15.53"/>
    <x v="0"/>
    <x v="0"/>
    <m/>
    <s v="CYCLE2"/>
    <s v="ce2"/>
    <n v="26"/>
    <x v="16"/>
    <d v="2020-03-09T00:00:00"/>
    <n v="0.40398148148233304"/>
    <n v="0.42208333333110204"/>
    <n v="13"/>
    <s v="20200309_9"/>
  </r>
  <r>
    <n v="77367"/>
    <s v="NUC-99820200310104105"/>
    <s v="NUC-998"/>
    <x v="4"/>
    <d v="2020-03-10T10:41:05"/>
    <d v="2020-03-10T11:15:41"/>
    <s v="34"/>
    <s v="192.168.15.53"/>
    <x v="0"/>
    <x v="0"/>
    <m/>
    <s v="CYCLE3"/>
    <s v="cm1"/>
    <n v="34"/>
    <x v="17"/>
    <d v="2020-03-10T00:00:00"/>
    <n v="0.44519675926130731"/>
    <n v="0.46922453703882638"/>
    <n v="12"/>
    <s v="20200310_10"/>
  </r>
  <r>
    <n v="77368"/>
    <s v="NUC-99820200310150010"/>
    <s v="NUC-998"/>
    <x v="9"/>
    <d v="2020-03-10T15:00:10"/>
    <d v="2020-03-10T15:27:13"/>
    <s v="27"/>
    <s v="192.168.15.53"/>
    <x v="0"/>
    <x v="0"/>
    <m/>
    <s v="CYCLE2"/>
    <s v="cp"/>
    <n v="27"/>
    <x v="17"/>
    <d v="2020-03-10T00:00:00"/>
    <n v="0.62511574073869269"/>
    <n v="0.64390046296466608"/>
    <n v="13"/>
    <s v="20200310_15"/>
  </r>
  <r>
    <n v="77371"/>
    <s v="NUC-99820200311100336"/>
    <s v="NUC-998"/>
    <x v="7"/>
    <d v="2020-03-11T10:03:36"/>
    <d v="2020-03-11T10:17:45"/>
    <s v="14"/>
    <s v="192.168.15.53"/>
    <x v="0"/>
    <x v="0"/>
    <m/>
    <s v="CYCLE2"/>
    <s v="cp"/>
    <n v="14"/>
    <x v="18"/>
    <d v="2020-03-11T00:00:00"/>
    <n v="0.41916666666656965"/>
    <n v="0.42899305555329192"/>
    <n v="9"/>
    <s v="20200311_10"/>
  </r>
  <r>
    <n v="77372"/>
    <s v="NUC-99820200311102835"/>
    <s v="NUC-998"/>
    <x v="7"/>
    <d v="2020-03-11T10:28:35"/>
    <d v="2020-03-11T10:39:39"/>
    <s v="11"/>
    <s v="192.168.15.53"/>
    <x v="0"/>
    <x v="0"/>
    <m/>
    <s v="CYCLE2"/>
    <s v="cp"/>
    <n v="11"/>
    <x v="18"/>
    <d v="2020-03-11T00:00:00"/>
    <n v="0.43651620370656019"/>
    <n v="0.44420138889108784"/>
    <n v="8"/>
    <s v="20200311_10"/>
  </r>
  <r>
    <n v="77373"/>
    <s v="NUC-99820200312081343"/>
    <s v="NUC-998"/>
    <x v="11"/>
    <d v="2020-03-12T08:13:43"/>
    <d v="2020-03-12T09:02:29"/>
    <s v="48"/>
    <s v="192.168.15.53"/>
    <x v="0"/>
    <x v="0"/>
    <m/>
    <s v="CYCLE3"/>
    <s v="cm1"/>
    <n v="48"/>
    <x v="19"/>
    <d v="2020-03-12T00:00:00"/>
    <n v="0.34285879629896954"/>
    <n v="0.37672453703999054"/>
    <n v="1"/>
    <s v=""/>
  </r>
  <r>
    <n v="77374"/>
    <s v="NUC-99820200312093910"/>
    <s v="NUC-998"/>
    <x v="14"/>
    <d v="2020-03-12T09:39:10"/>
    <d v="2020-03-12T10:23:32"/>
    <s v="44"/>
    <s v="192.168.15.53"/>
    <x v="0"/>
    <x v="0"/>
    <m/>
    <s v="CYCLE2"/>
    <s v="ce2"/>
    <n v="44"/>
    <x v="19"/>
    <d v="2020-03-12T00:00:00"/>
    <n v="0.40219907407299615"/>
    <n v="0.43300925925723277"/>
    <n v="13"/>
    <s v="20200312_9"/>
  </r>
  <r>
    <n v="77375"/>
    <s v="NUC-99820200312104726"/>
    <s v="NUC-998"/>
    <x v="15"/>
    <d v="2020-03-12T10:47:26"/>
    <d v="2020-03-12T11:47:48"/>
    <s v="60"/>
    <s v="192.168.15.53"/>
    <x v="0"/>
    <x v="0"/>
    <m/>
    <s v="CYCLE2"/>
    <s v="ce1"/>
    <n v="60"/>
    <x v="19"/>
    <d v="2020-03-12T00:00:00"/>
    <n v="0.44960648148116888"/>
    <n v="0.49152777777635492"/>
    <n v="10"/>
    <s v="20200312_10"/>
  </r>
  <r>
    <n v="77376"/>
    <s v="NUC-99820200312131012"/>
    <s v="NUC-998"/>
    <x v="16"/>
    <d v="2020-03-12T13:10:12"/>
    <d v="2020-03-12T14:01:05"/>
    <s v="50"/>
    <s v="192.168.15.53"/>
    <x v="0"/>
    <x v="0"/>
    <m/>
    <s v="CYCLE3"/>
    <s v="cm2"/>
    <n v="50"/>
    <x v="19"/>
    <d v="2020-03-12T00:00:00"/>
    <n v="0.54875000000174623"/>
    <n v="0.58408564814453712"/>
    <n v="12"/>
    <s v="20200312_13"/>
  </r>
  <r>
    <n v="77377"/>
    <s v="NUC-130720200306095114"/>
    <s v="NUC-1307"/>
    <x v="8"/>
    <d v="2020-03-06T09:51:14"/>
    <d v="2020-03-06T10:23:25"/>
    <s v="32"/>
    <s v="192.168.15.45"/>
    <x v="0"/>
    <x v="0"/>
    <m/>
    <s v="CYCLE2"/>
    <s v="ce1"/>
    <n v="32"/>
    <x v="15"/>
    <d v="2020-03-06T00:00:00"/>
    <n v="0.41057870370423188"/>
    <n v="0.43292824074160308"/>
    <n v="12"/>
    <s v="20200306_9"/>
  </r>
  <r>
    <n v="77378"/>
    <s v="NUC-130720200306104136"/>
    <s v="NUC-1307"/>
    <x v="4"/>
    <d v="2020-03-06T10:41:36"/>
    <d v="2020-03-06T11:15:03"/>
    <s v="33"/>
    <s v="192.168.15.45"/>
    <x v="0"/>
    <x v="0"/>
    <m/>
    <s v="CYCLE3"/>
    <s v="cm1"/>
    <n v="33"/>
    <x v="15"/>
    <d v="2020-03-06T00:00:00"/>
    <n v="0.44555555555416504"/>
    <n v="0.468784722223063"/>
    <n v="14"/>
    <s v="20200306_10"/>
  </r>
  <r>
    <n v="77379"/>
    <s v="NUC-130720200306133600"/>
    <s v="NUC-1307"/>
    <x v="18"/>
    <d v="2020-03-06T13:36:00"/>
    <d v="2020-03-06T14:01:27"/>
    <s v="25"/>
    <s v="192.168.15.45"/>
    <x v="0"/>
    <x v="0"/>
    <m/>
    <s v="CYCLE3"/>
    <s v="cm1"/>
    <n v="25"/>
    <x v="15"/>
    <d v="2020-03-06T00:00:00"/>
    <n v="0.56666666666569654"/>
    <n v="0.58434027777548181"/>
    <n v="13"/>
    <s v="20200306_13"/>
  </r>
  <r>
    <n v="77380"/>
    <s v="NUC-130720200309094150"/>
    <s v="NUC-1307"/>
    <x v="13"/>
    <d v="2020-03-09T09:41:50"/>
    <d v="2020-03-09T10:07:31"/>
    <s v="25"/>
    <s v="192.168.15.45"/>
    <x v="0"/>
    <x v="0"/>
    <m/>
    <s v="CYCLE2"/>
    <s v="ce2"/>
    <n v="25"/>
    <x v="16"/>
    <d v="2020-03-09T00:00:00"/>
    <n v="0.40405092592845904"/>
    <n v="0.42188657407677965"/>
    <n v="13"/>
    <s v="20200309_9"/>
  </r>
  <r>
    <n v="77381"/>
    <s v="NUC-108320200306095000"/>
    <s v="NUC-1083"/>
    <x v="8"/>
    <d v="2020-03-06T09:50:00"/>
    <d v="2020-03-06T10:29:46"/>
    <s v="39"/>
    <s v="192.168.15.31"/>
    <x v="0"/>
    <x v="0"/>
    <m/>
    <s v="CYCLE2"/>
    <s v="ce1"/>
    <n v="39"/>
    <x v="15"/>
    <d v="2020-03-06T00:00:00"/>
    <n v="0.40972222221898846"/>
    <n v="0.43733796296146465"/>
    <n v="12"/>
    <s v="20200306_9"/>
  </r>
  <r>
    <n v="77382"/>
    <s v="NUC-130720200310104123"/>
    <s v="NUC-1307"/>
    <x v="4"/>
    <d v="2020-03-10T10:41:23"/>
    <d v="2020-03-10T11:17:10"/>
    <s v="35"/>
    <s v="192.168.15.45"/>
    <x v="0"/>
    <x v="0"/>
    <m/>
    <s v="CYCLE3"/>
    <s v="cm1"/>
    <n v="35"/>
    <x v="17"/>
    <d v="2020-03-10T00:00:00"/>
    <n v="0.44540509259240935"/>
    <n v="0.47025462963210884"/>
    <n v="12"/>
    <s v="20200310_10"/>
  </r>
  <r>
    <n v="77383"/>
    <s v="NUC-108320200306104117"/>
    <s v="NUC-1083"/>
    <x v="4"/>
    <d v="2020-03-06T10:41:17"/>
    <d v="2020-03-06T11:13:57"/>
    <s v="32"/>
    <s v="192.168.15.31"/>
    <x v="0"/>
    <x v="0"/>
    <m/>
    <s v="CYCLE3"/>
    <s v="cm1"/>
    <n v="32"/>
    <x v="15"/>
    <d v="2020-03-06T00:00:00"/>
    <n v="0.44533564814628335"/>
    <n v="0.46802083333022892"/>
    <n v="14"/>
    <s v="20200306_10"/>
  </r>
  <r>
    <n v="77384"/>
    <s v="NUC-130720200310145915"/>
    <s v="NUC-1307"/>
    <x v="9"/>
    <d v="2020-03-10T14:59:15"/>
    <d v="2020-03-10T15:24:45"/>
    <s v="25"/>
    <s v="192.168.15.45"/>
    <x v="0"/>
    <x v="0"/>
    <m/>
    <s v="CYCLE2"/>
    <s v="cp"/>
    <n v="25"/>
    <x v="17"/>
    <d v="2020-03-10T00:00:00"/>
    <n v="0.62447916666860692"/>
    <n v="0.64218750000145519"/>
    <n v="13"/>
    <s v="20200310_14"/>
  </r>
  <r>
    <n v="77385"/>
    <s v="NUC-108320200306133630"/>
    <s v="NUC-1083"/>
    <x v="18"/>
    <d v="2020-03-06T13:36:30"/>
    <d v="2020-03-06T14:01:39"/>
    <s v="25"/>
    <s v="192.168.15.31"/>
    <x v="0"/>
    <x v="0"/>
    <m/>
    <s v="CYCLE3"/>
    <s v="cm1"/>
    <n v="25"/>
    <x v="15"/>
    <d v="2020-03-06T00:00:00"/>
    <n v="0.56701388888905058"/>
    <n v="0.58447916666773381"/>
    <n v="13"/>
    <s v="20200306_13"/>
  </r>
  <r>
    <n v="77386"/>
    <s v="NUC-130720200311095708"/>
    <s v="NUC-1307"/>
    <x v="7"/>
    <d v="2020-03-11T09:57:08"/>
    <d v="2020-03-11T10:16:37"/>
    <s v="19"/>
    <s v="192.168.15.45"/>
    <x v="0"/>
    <x v="0"/>
    <m/>
    <s v="CYCLE2"/>
    <s v="cp"/>
    <n v="19"/>
    <x v="18"/>
    <d v="2020-03-11T00:00:00"/>
    <n v="0.41467592592380242"/>
    <n v="0.42820601852145046"/>
    <n v="9"/>
    <s v="20200311_9"/>
  </r>
  <r>
    <n v="77387"/>
    <s v="NUC-108320200309094154"/>
    <s v="NUC-1083"/>
    <x v="13"/>
    <d v="2020-03-09T09:41:54"/>
    <d v="2020-03-09T10:07:03"/>
    <s v="25"/>
    <s v="192.168.15.31"/>
    <x v="0"/>
    <x v="0"/>
    <m/>
    <s v="CYCLE2"/>
    <s v="ce2"/>
    <n v="25"/>
    <x v="16"/>
    <d v="2020-03-09T00:00:00"/>
    <n v="0.40409722222102573"/>
    <n v="0.42156249999970896"/>
    <n v="13"/>
    <s v="20200309_9"/>
  </r>
  <r>
    <n v="77388"/>
    <s v="NUC-130720200311102917"/>
    <s v="NUC-1307"/>
    <x v="7"/>
    <d v="2020-03-11T10:29:17"/>
    <d v="2020-03-11T10:40:10"/>
    <s v="10"/>
    <s v="192.168.15.45"/>
    <x v="0"/>
    <x v="0"/>
    <m/>
    <s v="CYCLE2"/>
    <s v="cp"/>
    <n v="10"/>
    <x v="18"/>
    <d v="2020-03-11T00:00:00"/>
    <n v="0.43700231481489027"/>
    <n v="0.44456018518394558"/>
    <n v="8"/>
    <s v="20200311_10"/>
  </r>
  <r>
    <n v="77389"/>
    <s v="NUC-108320200310104132"/>
    <s v="NUC-1083"/>
    <x v="4"/>
    <d v="2020-03-10T10:41:32"/>
    <d v="2020-03-10T11:14:45"/>
    <s v="33"/>
    <s v="192.168.15.31"/>
    <x v="0"/>
    <x v="0"/>
    <m/>
    <s v="CYCLE3"/>
    <s v="cm1"/>
    <n v="33"/>
    <x v="17"/>
    <d v="2020-03-10T00:00:00"/>
    <n v="0.44550925926159834"/>
    <n v="0.46857638889196096"/>
    <n v="12"/>
    <s v="20200310_10"/>
  </r>
  <r>
    <n v="77390"/>
    <s v="NUC-130720200312081326"/>
    <s v="NUC-1307"/>
    <x v="18"/>
    <d v="2020-03-12T08:13:26"/>
    <d v="2020-03-12T09:01:32"/>
    <s v="48"/>
    <s v="192.168.15.45"/>
    <x v="0"/>
    <x v="0"/>
    <m/>
    <s v="CYCLE3"/>
    <s v="cm1"/>
    <n v="48"/>
    <x v="19"/>
    <d v="2020-03-12T00:00:00"/>
    <n v="0.34266203703737119"/>
    <n v="0.37606481481634546"/>
    <n v="12"/>
    <s v="20200312_8"/>
  </r>
  <r>
    <n v="77391"/>
    <s v="NUC-108320200310150110"/>
    <s v="NUC-1083"/>
    <x v="9"/>
    <d v="2020-03-10T15:01:10"/>
    <d v="2020-03-10T15:26:42"/>
    <s v="25"/>
    <s v="192.168.15.31"/>
    <x v="0"/>
    <x v="0"/>
    <m/>
    <s v="CYCLE2"/>
    <s v="cp"/>
    <n v="25"/>
    <x v="17"/>
    <d v="2020-03-10T00:00:00"/>
    <n v="0.62581018518540077"/>
    <n v="0.64354166666453239"/>
    <n v="13"/>
    <s v="20200310_15"/>
  </r>
  <r>
    <n v="77392"/>
    <s v="NUC-130720200312090250"/>
    <s v="NUC-1307"/>
    <x v="18"/>
    <d v="2020-03-12T09:02:50"/>
    <d v="2020-03-12T09:07:59"/>
    <s v="5"/>
    <s v="192.168.15.45"/>
    <x v="0"/>
    <x v="0"/>
    <m/>
    <s v="CYCLE3"/>
    <s v="cm1"/>
    <n v="5"/>
    <x v="19"/>
    <d v="2020-03-12T00:00:00"/>
    <n v="0.37696759259415558"/>
    <n v="0.38054398148233304"/>
    <n v="6"/>
    <s v="20200312_9"/>
  </r>
  <r>
    <n v="77393"/>
    <s v="NUC-108320200311102926"/>
    <s v="NUC-1083"/>
    <x v="7"/>
    <d v="2020-03-11T10:29:26"/>
    <d v="2020-03-11T10:39:49"/>
    <s v="10"/>
    <s v="192.168.15.31"/>
    <x v="0"/>
    <x v="0"/>
    <m/>
    <s v="CYCLE2"/>
    <s v="cp"/>
    <n v="10"/>
    <x v="18"/>
    <d v="2020-03-11T00:00:00"/>
    <n v="0.43710648148407927"/>
    <n v="0.44431712962978054"/>
    <n v="8"/>
    <s v="20200311_10"/>
  </r>
  <r>
    <n v="77394"/>
    <s v="NUC-130720200312093934"/>
    <s v="NUC-1307"/>
    <x v="14"/>
    <d v="2020-03-12T09:39:34"/>
    <d v="2020-03-12T10:22:09"/>
    <s v="42"/>
    <s v="192.168.15.45"/>
    <x v="0"/>
    <x v="0"/>
    <m/>
    <s v="CYCLE2"/>
    <s v="ce2"/>
    <n v="42"/>
    <x v="19"/>
    <d v="2020-03-12T00:00:00"/>
    <n v="0.40247685185022419"/>
    <n v="0.43204861111007631"/>
    <n v="13"/>
    <s v="20200312_9"/>
  </r>
  <r>
    <n v="77395"/>
    <s v="NUC-108320200312081258"/>
    <s v="NUC-1083"/>
    <x v="18"/>
    <d v="2020-03-12T08:12:58"/>
    <d v="2020-03-12T09:08:19"/>
    <s v="55"/>
    <s v="192.168.15.31"/>
    <x v="0"/>
    <x v="0"/>
    <m/>
    <s v="CYCLE3"/>
    <s v="cm1"/>
    <n v="55"/>
    <x v="19"/>
    <d v="2020-03-12T00:00:00"/>
    <n v="0.3423379629603005"/>
    <n v="0.38077546295971842"/>
    <n v="12"/>
    <s v="20200312_8"/>
  </r>
  <r>
    <n v="77396"/>
    <s v="NUC-130720200312104818"/>
    <s v="NUC-1307"/>
    <x v="15"/>
    <d v="2020-03-12T10:48:18"/>
    <d v="2020-03-12T11:47:28"/>
    <s v="59"/>
    <s v="192.168.15.45"/>
    <x v="0"/>
    <x v="0"/>
    <m/>
    <s v="CYCLE2"/>
    <s v="ce1"/>
    <n v="59"/>
    <x v="19"/>
    <d v="2020-03-12T00:00:00"/>
    <n v="0.45020833333546761"/>
    <n v="0.49129629629896954"/>
    <n v="10"/>
    <s v="20200312_10"/>
  </r>
  <r>
    <n v="77397"/>
    <s v="NUC-108320200312093920"/>
    <s v="NUC-1083"/>
    <x v="14"/>
    <d v="2020-03-12T09:39:20"/>
    <d v="2020-03-12T10:19:46"/>
    <s v="40"/>
    <s v="192.168.15.31"/>
    <x v="0"/>
    <x v="0"/>
    <m/>
    <s v="CYCLE2"/>
    <s v="ce2"/>
    <n v="40"/>
    <x v="19"/>
    <d v="2020-03-12T00:00:00"/>
    <n v="0.40231481481168885"/>
    <n v="0.43039351851621177"/>
    <n v="13"/>
    <s v="20200312_9"/>
  </r>
  <r>
    <n v="77398"/>
    <s v="NUC-130720200312131011"/>
    <s v="NUC-1307"/>
    <x v="16"/>
    <d v="2020-03-12T13:10:11"/>
    <d v="2020-03-12T14:01:09"/>
    <s v="50"/>
    <s v="192.168.15.45"/>
    <x v="0"/>
    <x v="0"/>
    <m/>
    <s v="CYCLE3"/>
    <s v="cm2"/>
    <n v="50"/>
    <x v="19"/>
    <d v="2020-03-12T00:00:00"/>
    <n v="0.54873842592496658"/>
    <n v="0.58413194444437977"/>
    <n v="12"/>
    <s v="20200312_13"/>
  </r>
  <r>
    <n v="77399"/>
    <s v="NUC-108320200312105011"/>
    <s v="NUC-1083"/>
    <x v="15"/>
    <d v="2020-03-12T10:50:11"/>
    <d v="2020-03-12T11:11:30"/>
    <s v="21"/>
    <s v="192.168.15.31"/>
    <x v="0"/>
    <x v="0"/>
    <m/>
    <s v="CYCLE2"/>
    <s v="ce1"/>
    <n v="21"/>
    <x v="19"/>
    <d v="2020-03-12T00:00:00"/>
    <n v="0.45151620370597811"/>
    <n v="0.46631944444379769"/>
    <n v="10"/>
    <s v="20200312_10"/>
  </r>
  <r>
    <n v="77400"/>
    <s v="NUC-108320200312131106"/>
    <s v="NUC-1083"/>
    <x v="16"/>
    <d v="2020-03-12T13:11:06"/>
    <d v="2020-03-12T14:01:10"/>
    <s v="50"/>
    <s v="192.168.15.31"/>
    <x v="0"/>
    <x v="0"/>
    <m/>
    <s v="CYCLE3"/>
    <s v="cm2"/>
    <n v="50"/>
    <x v="19"/>
    <d v="2020-03-12T00:00:00"/>
    <n v="0.54937500000232831"/>
    <n v="0.58414351852115942"/>
    <n v="12"/>
    <s v="20200312_13"/>
  </r>
  <r>
    <n v="77401"/>
    <s v="NUC-99720200306104056"/>
    <s v="NUC-997"/>
    <x v="4"/>
    <d v="2020-03-06T10:40:56"/>
    <d v="2020-03-06T11:13:33"/>
    <s v="32"/>
    <s v="192.168.15.52"/>
    <x v="0"/>
    <x v="0"/>
    <m/>
    <s v="CYCLE3"/>
    <s v="cm1"/>
    <n v="32"/>
    <x v="15"/>
    <d v="2020-03-06T00:00:00"/>
    <n v="0.44509259259211831"/>
    <n v="0.46774305555300089"/>
    <n v="14"/>
    <s v="20200306_10"/>
  </r>
  <r>
    <n v="77402"/>
    <s v="NUC-99720200306133703"/>
    <s v="NUC-997"/>
    <x v="18"/>
    <d v="2020-03-06T13:37:03"/>
    <d v="2020-03-06T14:01:48"/>
    <s v="24"/>
    <s v="192.168.15.52"/>
    <x v="0"/>
    <x v="0"/>
    <m/>
    <s v="CYCLE3"/>
    <s v="cm1"/>
    <n v="24"/>
    <x v="15"/>
    <d v="2020-03-06T00:00:00"/>
    <n v="0.56739583333546761"/>
    <n v="0.58458333333692281"/>
    <n v="13"/>
    <s v="20200306_13"/>
  </r>
  <r>
    <n v="77404"/>
    <s v="NUC-144320200306094854"/>
    <s v="NUC-1443"/>
    <x v="8"/>
    <d v="2020-03-06T09:48:54"/>
    <d v="2020-03-06T10:17:20"/>
    <s v="28"/>
    <s v="192.168.15.62"/>
    <x v="0"/>
    <x v="0"/>
    <m/>
    <s v="CYCLE2"/>
    <s v="ce1"/>
    <n v="28"/>
    <x v="15"/>
    <d v="2020-03-06T00:00:00"/>
    <n v="0.40895833333343035"/>
    <n v="0.42870370370656019"/>
    <n v="12"/>
    <s v="20200306_9"/>
  </r>
  <r>
    <n v="77405"/>
    <s v="NUC-99720200309094320"/>
    <s v="NUC-997"/>
    <x v="13"/>
    <d v="2020-03-09T09:43:20"/>
    <d v="2020-03-09T10:08:34"/>
    <s v="25"/>
    <s v="192.168.15.52"/>
    <x v="0"/>
    <x v="0"/>
    <m/>
    <s v="CYCLE2"/>
    <s v="ce2"/>
    <n v="25"/>
    <x v="16"/>
    <d v="2020-03-09T00:00:00"/>
    <n v="0.40509259259124519"/>
    <n v="0.42261574073927477"/>
    <n v="13"/>
    <s v="20200309_9"/>
  </r>
  <r>
    <n v="77407"/>
    <s v="NUC-144320200306104127"/>
    <s v="NUC-1443"/>
    <x v="4"/>
    <d v="2020-03-06T10:41:27"/>
    <d v="2020-03-06T11:13:58"/>
    <s v="32"/>
    <s v="192.168.15.62"/>
    <x v="0"/>
    <x v="0"/>
    <m/>
    <s v="CYCLE3"/>
    <s v="cm1"/>
    <n v="32"/>
    <x v="15"/>
    <d v="2020-03-06T00:00:00"/>
    <n v="0.445451388892252"/>
    <n v="0.46803240740700858"/>
    <n v="14"/>
    <s v="20200306_10"/>
  </r>
  <r>
    <n v="77408"/>
    <s v="NUC-99720200310104111"/>
    <s v="NUC-997"/>
    <x v="4"/>
    <d v="2020-03-10T10:41:11"/>
    <d v="2020-03-10T11:16:30"/>
    <s v="35"/>
    <s v="192.168.15.52"/>
    <x v="0"/>
    <x v="0"/>
    <m/>
    <s v="CYCLE3"/>
    <s v="cm1"/>
    <n v="35"/>
    <x v="17"/>
    <d v="2020-03-10T00:00:00"/>
    <n v="0.44526620370015735"/>
    <n v="0.46979166667006211"/>
    <n v="12"/>
    <s v="20200310_10"/>
  </r>
  <r>
    <n v="77409"/>
    <s v="NUC-107720200306095326"/>
    <s v="NUC-1077"/>
    <x v="8"/>
    <d v="2020-03-06T09:53:26"/>
    <d v="2020-03-06T10:28:05"/>
    <s v="34"/>
    <s v="192.168.15.50"/>
    <x v="0"/>
    <x v="0"/>
    <m/>
    <s v="CYCLE2"/>
    <s v="ce1"/>
    <n v="34"/>
    <x v="15"/>
    <d v="2020-03-06T00:00:00"/>
    <n v="0.41210648148262408"/>
    <n v="0.43616898148320615"/>
    <n v="12"/>
    <s v="20200306_9"/>
  </r>
  <r>
    <n v="77410"/>
    <s v="NUC-144320200306133611"/>
    <s v="NUC-1443"/>
    <x v="18"/>
    <d v="2020-03-06T13:36:11"/>
    <d v="2020-03-06T14:01:37"/>
    <s v="25"/>
    <s v="192.168.15.62"/>
    <x v="0"/>
    <x v="0"/>
    <m/>
    <s v="CYCLE3"/>
    <s v="cm1"/>
    <n v="25"/>
    <x v="15"/>
    <d v="2020-03-06T00:00:00"/>
    <n v="0.56679398148116888"/>
    <n v="0.58445601852145046"/>
    <n v="13"/>
    <s v="20200306_13"/>
  </r>
  <r>
    <n v="77411"/>
    <s v="NUC-99720200310150455"/>
    <s v="NUC-997"/>
    <x v="9"/>
    <d v="2020-03-10T15:04:55"/>
    <d v="2020-03-10T16:00:54"/>
    <s v="55"/>
    <s v="192.168.15.52"/>
    <x v="0"/>
    <x v="0"/>
    <m/>
    <s v="CYCLE2"/>
    <s v="cp"/>
    <n v="55"/>
    <x v="17"/>
    <d v="2020-03-10T00:00:00"/>
    <n v="0.62841435184964212"/>
    <n v="0.66729166666482342"/>
    <n v="13"/>
    <s v="20200310_15"/>
  </r>
  <r>
    <n v="77412"/>
    <s v="NUC-107720200306104154"/>
    <s v="NUC-1077"/>
    <x v="4"/>
    <d v="2020-03-06T10:41:54"/>
    <d v="2020-03-06T11:13:29"/>
    <s v="31"/>
    <s v="192.168.15.50"/>
    <x v="0"/>
    <x v="0"/>
    <m/>
    <s v="CYCLE3"/>
    <s v="cm1"/>
    <n v="31"/>
    <x v="15"/>
    <d v="2020-03-06T00:00:00"/>
    <n v="0.44576388888526708"/>
    <n v="0.46769675926043419"/>
    <n v="14"/>
    <s v="20200306_10"/>
  </r>
  <r>
    <n v="77413"/>
    <s v="NUC-144320200309094932"/>
    <s v="NUC-1443"/>
    <x v="13"/>
    <d v="2020-03-09T09:49:32"/>
    <d v="2020-03-09T10:08:43"/>
    <s v="19"/>
    <s v="192.168.15.62"/>
    <x v="0"/>
    <x v="0"/>
    <m/>
    <s v="CYCLE2"/>
    <s v="ce2"/>
    <n v="19"/>
    <x v="16"/>
    <d v="2020-03-09T00:00:00"/>
    <n v="0.40939814814919373"/>
    <n v="0.42271990740846377"/>
    <n v="13"/>
    <s v="20200309_9"/>
  </r>
  <r>
    <n v="77414"/>
    <s v="NUC-99720200312081321"/>
    <s v="NUC-997"/>
    <x v="18"/>
    <d v="2020-03-12T08:13:21"/>
    <d v="2020-03-12T08:59:55"/>
    <s v="46"/>
    <s v="192.168.15.52"/>
    <x v="0"/>
    <x v="0"/>
    <m/>
    <s v="CYCLE3"/>
    <s v="cm1"/>
    <n v="46"/>
    <x v="19"/>
    <d v="2020-03-12T00:00:00"/>
    <n v="0.34260416666802485"/>
    <n v="0.37494212963065365"/>
    <n v="12"/>
    <s v="20200312_8"/>
  </r>
  <r>
    <n v="77415"/>
    <s v="NUC-107720200306133622"/>
    <s v="NUC-1077"/>
    <x v="18"/>
    <d v="2020-03-06T13:36:22"/>
    <d v="2020-03-06T14:02:05"/>
    <s v="25"/>
    <s v="192.168.15.50"/>
    <x v="0"/>
    <x v="0"/>
    <m/>
    <s v="CYCLE3"/>
    <s v="cm1"/>
    <n v="25"/>
    <x v="15"/>
    <d v="2020-03-06T00:00:00"/>
    <n v="0.56692129629664123"/>
    <n v="0.58478009259124519"/>
    <n v="13"/>
    <s v="20200306_13"/>
  </r>
  <r>
    <n v="77416"/>
    <s v="NUC-144320200310104138"/>
    <s v="NUC-1443"/>
    <x v="4"/>
    <d v="2020-03-10T10:41:38"/>
    <d v="2020-03-10T11:16:33"/>
    <s v="34"/>
    <s v="192.168.15.62"/>
    <x v="0"/>
    <x v="0"/>
    <m/>
    <s v="CYCLE3"/>
    <s v="cm1"/>
    <n v="34"/>
    <x v="17"/>
    <d v="2020-03-10T00:00:00"/>
    <n v="0.44557870370044839"/>
    <n v="0.46982638888584916"/>
    <n v="12"/>
    <s v="20200310_10"/>
  </r>
  <r>
    <n v="77417"/>
    <s v="NUC-99720200312090227"/>
    <s v="NUC-997"/>
    <x v="18"/>
    <d v="2020-03-12T09:02:27"/>
    <d v="2020-03-12T09:02:30"/>
    <s v="0"/>
    <s v="192.168.15.52"/>
    <x v="0"/>
    <x v="0"/>
    <m/>
    <s v="CYCLE3"/>
    <s v="cm1"/>
    <n v="0"/>
    <x v="19"/>
    <d v="2020-03-12T00:00:00"/>
    <n v="0.37670138888643123"/>
    <n v="0.37673611110949423"/>
    <n v="7"/>
    <s v="20200312_9"/>
  </r>
  <r>
    <n v="77418"/>
    <s v="NUC-107720200309094238"/>
    <s v="NUC-1077"/>
    <x v="13"/>
    <d v="2020-03-09T09:42:38"/>
    <d v="2020-03-09T10:09:11"/>
    <s v="26"/>
    <s v="192.168.15.50"/>
    <x v="0"/>
    <x v="0"/>
    <m/>
    <s v="CYCLE2"/>
    <s v="ce2"/>
    <n v="26"/>
    <x v="16"/>
    <d v="2020-03-09T00:00:00"/>
    <n v="0.40460648148291511"/>
    <n v="0.4230439814782585"/>
    <n v="13"/>
    <s v="20200309_9"/>
  </r>
  <r>
    <n v="77419"/>
    <s v="NUC-144320200310150121"/>
    <s v="NUC-1443"/>
    <x v="9"/>
    <d v="2020-03-10T15:01:21"/>
    <d v="2020-03-10T15:24:15"/>
    <s v="22"/>
    <s v="192.168.15.62"/>
    <x v="0"/>
    <x v="0"/>
    <m/>
    <s v="CYCLE2"/>
    <s v="cp"/>
    <n v="22"/>
    <x v="17"/>
    <d v="2020-03-10T00:00:00"/>
    <n v="0.62593750000087311"/>
    <n v="0.64184027777810115"/>
    <n v="13"/>
    <s v="20200310_15"/>
  </r>
  <r>
    <n v="77420"/>
    <s v="NUC-99720200312095135"/>
    <s v="NUC-997"/>
    <x v="14"/>
    <d v="2020-03-12T09:51:35"/>
    <d v="2020-03-12T10:06:07"/>
    <s v="14"/>
    <s v="192.168.15.52"/>
    <x v="0"/>
    <x v="0"/>
    <m/>
    <s v="CYCLE2"/>
    <s v="ce2"/>
    <n v="14"/>
    <x v="19"/>
    <d v="2020-03-12T00:00:00"/>
    <n v="0.41082175925839692"/>
    <n v="0.42091435185284354"/>
    <n v="13"/>
    <s v="20200312_9"/>
  </r>
  <r>
    <n v="77421"/>
    <s v="NUC-107720200310104151"/>
    <s v="NUC-1077"/>
    <x v="4"/>
    <d v="2020-03-10T10:41:51"/>
    <d v="2020-03-10T11:17:06"/>
    <s v="35"/>
    <s v="192.168.15.50"/>
    <x v="0"/>
    <x v="0"/>
    <m/>
    <s v="CYCLE3"/>
    <s v="cm1"/>
    <n v="35"/>
    <x v="17"/>
    <d v="2020-03-10T00:00:00"/>
    <n v="0.44572916666948004"/>
    <n v="0.47020833333226619"/>
    <n v="12"/>
    <s v="20200310_10"/>
  </r>
  <r>
    <n v="77422"/>
    <s v="NUC-144320200311100120"/>
    <s v="NUC-1443"/>
    <x v="7"/>
    <d v="2020-03-11T10:01:20"/>
    <d v="2020-03-11T10:18:22"/>
    <s v="17"/>
    <s v="192.168.15.62"/>
    <x v="0"/>
    <x v="0"/>
    <m/>
    <s v="CYCLE2"/>
    <s v="cp"/>
    <n v="17"/>
    <x v="18"/>
    <d v="2020-03-11T00:00:00"/>
    <n v="0.41759259259561077"/>
    <n v="0.42942129629955161"/>
    <n v="9"/>
    <s v="20200311_10"/>
  </r>
  <r>
    <n v="77423"/>
    <s v="NUC-99720200312131024"/>
    <s v="NUC-997"/>
    <x v="16"/>
    <d v="2020-03-12T13:10:24"/>
    <d v="2020-03-12T14:01:21"/>
    <s v="50"/>
    <s v="192.168.15.52"/>
    <x v="0"/>
    <x v="0"/>
    <m/>
    <s v="CYCLE3"/>
    <s v="cm2"/>
    <n v="50"/>
    <x v="19"/>
    <d v="2020-03-12T00:00:00"/>
    <n v="0.54888888888672227"/>
    <n v="0.58427083333663177"/>
    <n v="12"/>
    <s v="20200312_13"/>
  </r>
  <r>
    <n v="77424"/>
    <s v="NUC-107720200310150441"/>
    <s v="NUC-1077"/>
    <x v="9"/>
    <d v="2020-03-10T15:04:41"/>
    <d v="2020-03-10T16:00:32"/>
    <s v="55"/>
    <s v="192.168.15.50"/>
    <x v="0"/>
    <x v="0"/>
    <m/>
    <s v="CYCLE2"/>
    <s v="cp"/>
    <n v="55"/>
    <x v="17"/>
    <d v="2020-03-10T00:00:00"/>
    <n v="0.62825231481838273"/>
    <n v="0.66703703703387873"/>
    <n v="13"/>
    <s v="20200310_15"/>
  </r>
  <r>
    <n v="77425"/>
    <s v="NUC-144320200311102331"/>
    <s v="NUC-1443"/>
    <x v="7"/>
    <d v="2020-03-11T10:23:31"/>
    <d v="2020-03-11T10:39:51"/>
    <s v="16"/>
    <s v="192.168.15.62"/>
    <x v="0"/>
    <x v="0"/>
    <m/>
    <s v="CYCLE2"/>
    <s v="cp"/>
    <n v="16"/>
    <x v="18"/>
    <d v="2020-03-11T00:00:00"/>
    <n v="0.43299768518772908"/>
    <n v="0.44434027777606389"/>
    <n v="8"/>
    <s v="20200311_10"/>
  </r>
  <r>
    <n v="77427"/>
    <s v="NUC-107720200311103548"/>
    <s v="NUC-1077"/>
    <x v="7"/>
    <d v="2020-03-11T10:35:48"/>
    <d v="2020-03-11T10:40:49"/>
    <s v="5"/>
    <s v="192.168.15.50"/>
    <x v="0"/>
    <x v="0"/>
    <m/>
    <s v="CYCLE2"/>
    <s v="cp"/>
    <n v="5"/>
    <x v="18"/>
    <d v="2020-03-11T00:00:00"/>
    <n v="0.4415277777807205"/>
    <n v="0.44501157407648861"/>
    <n v="8"/>
    <s v="20200311_10"/>
  </r>
  <r>
    <n v="77428"/>
    <s v="NUC-144320200312081244"/>
    <s v="NUC-1443"/>
    <x v="18"/>
    <d v="2020-03-12T08:12:44"/>
    <d v="2020-03-12T09:01:24"/>
    <s v="48"/>
    <s v="192.168.15.62"/>
    <x v="0"/>
    <x v="0"/>
    <m/>
    <s v="CYCLE3"/>
    <s v="cm1"/>
    <n v="48"/>
    <x v="19"/>
    <d v="2020-03-12T00:00:00"/>
    <n v="0.34217592592904111"/>
    <n v="0.37597222222393611"/>
    <n v="12"/>
    <s v="20200312_8"/>
  </r>
  <r>
    <n v="77429"/>
    <s v="NUC-99720200313141527"/>
    <s v="NUC-997"/>
    <x v="0"/>
    <d v="2020-03-13T14:15:27"/>
    <d v="2020-03-13T14:58:08"/>
    <s v="42"/>
    <s v="192.168.15.52"/>
    <x v="0"/>
    <x v="0"/>
    <m/>
    <s v="CYCLE1"/>
    <s v="s"/>
    <n v="42"/>
    <x v="20"/>
    <d v="2020-03-13T00:00:00"/>
    <n v="0.59406250000029104"/>
    <n v="0.62370370370626915"/>
    <n v="2"/>
    <s v=""/>
  </r>
  <r>
    <n v="77430"/>
    <s v="NUC-107720200312081330"/>
    <s v="NUC-1077"/>
    <x v="18"/>
    <d v="2020-03-12T08:13:30"/>
    <d v="2020-03-12T09:03:33"/>
    <s v="50"/>
    <s v="192.168.15.50"/>
    <x v="0"/>
    <x v="0"/>
    <m/>
    <s v="CYCLE3"/>
    <s v="cm1"/>
    <n v="50"/>
    <x v="19"/>
    <d v="2020-03-12T00:00:00"/>
    <n v="0.34270833332993789"/>
    <n v="0.37746527777926531"/>
    <n v="12"/>
    <s v="20200312_8"/>
  </r>
  <r>
    <n v="77431"/>
    <s v="NUC-144320200312094014"/>
    <s v="NUC-1443"/>
    <x v="14"/>
    <d v="2020-03-12T09:40:14"/>
    <d v="2020-03-12T10:14:17"/>
    <s v="34"/>
    <s v="192.168.15.62"/>
    <x v="0"/>
    <x v="0"/>
    <m/>
    <s v="CYCLE2"/>
    <s v="ce2"/>
    <n v="34"/>
    <x v="19"/>
    <d v="2020-03-12T00:00:00"/>
    <n v="0.40293981481227092"/>
    <n v="0.42658564815064892"/>
    <n v="13"/>
    <s v="20200312_9"/>
  </r>
  <r>
    <n v="77432"/>
    <s v="NUC-107720200312093928"/>
    <s v="NUC-1077"/>
    <x v="15"/>
    <d v="2020-03-12T09:39:28"/>
    <d v="2020-03-12T10:23:29"/>
    <s v="44"/>
    <s v="192.168.15.50"/>
    <x v="0"/>
    <x v="0"/>
    <m/>
    <s v="CYCLE2"/>
    <s v="ce1"/>
    <n v="44"/>
    <x v="19"/>
    <d v="2020-03-12T00:00:00"/>
    <n v="0.40240740740409819"/>
    <n v="0.43297453703416977"/>
    <n v="1"/>
    <s v=""/>
  </r>
  <r>
    <n v="77433"/>
    <s v="NUC-144320200312104812"/>
    <s v="NUC-1443"/>
    <x v="15"/>
    <d v="2020-03-12T10:48:12"/>
    <d v="2020-03-12T11:38:32"/>
    <s v="50"/>
    <s v="192.168.15.62"/>
    <x v="0"/>
    <x v="0"/>
    <m/>
    <s v="CYCLE2"/>
    <s v="ce1"/>
    <n v="50"/>
    <x v="19"/>
    <d v="2020-03-12T00:00:00"/>
    <n v="0.45013888888934162"/>
    <n v="0.48509259259299142"/>
    <n v="10"/>
    <s v="20200312_10"/>
  </r>
  <r>
    <n v="77434"/>
    <s v="NUC-107720200312104713"/>
    <s v="NUC-1077"/>
    <x v="15"/>
    <d v="2020-03-12T10:47:13"/>
    <d v="2020-03-12T11:11:05"/>
    <s v="23"/>
    <s v="192.168.15.50"/>
    <x v="0"/>
    <x v="0"/>
    <m/>
    <s v="CYCLE2"/>
    <s v="ce1"/>
    <n v="23"/>
    <x v="19"/>
    <d v="2020-03-12T00:00:00"/>
    <n v="0.44945601851941319"/>
    <n v="0.46603009258979"/>
    <n v="10"/>
    <s v="20200312_10"/>
  </r>
  <r>
    <n v="77435"/>
    <s v="NUC-107720200312131102"/>
    <s v="NUC-1077"/>
    <x v="16"/>
    <d v="2020-03-12T13:11:02"/>
    <d v="2020-03-12T14:01:35"/>
    <s v="50"/>
    <s v="192.168.15.50"/>
    <x v="0"/>
    <x v="0"/>
    <m/>
    <s v="CYCLE3"/>
    <s v="cm2"/>
    <n v="50"/>
    <x v="19"/>
    <d v="2020-03-12T00:00:00"/>
    <n v="0.54932870370248565"/>
    <n v="0.58443287036789116"/>
    <n v="12"/>
    <s v="20200312_13"/>
  </r>
  <r>
    <n v="77437"/>
    <s v="NUC-161620200306073435"/>
    <s v="NUC-1616"/>
    <x v="12"/>
    <d v="2020-03-06T07:34:35"/>
    <d v="2020-03-06T11:05:56"/>
    <s v="211"/>
    <s v="192.168.15.48"/>
    <x v="0"/>
    <x v="0"/>
    <m/>
    <s v="CYCLE2"/>
    <s v="ce1"/>
    <n v="211"/>
    <x v="15"/>
    <d v="2020-03-06T00:00:00"/>
    <n v="0.31568287037225673"/>
    <n v="0.46245370370161254"/>
    <n v="1"/>
    <s v=""/>
  </r>
  <r>
    <n v="77438"/>
    <s v="NUC-161620200309110455"/>
    <s v="NUC-1616"/>
    <x v="0"/>
    <d v="2020-03-09T11:04:55"/>
    <d v="2020-03-09T11:16:27"/>
    <s v="11"/>
    <s v="192.168.15.48"/>
    <x v="0"/>
    <x v="0"/>
    <m/>
    <s v="CYCLE1"/>
    <s v="s"/>
    <n v="11"/>
    <x v="16"/>
    <d v="2020-03-09T00:00:00"/>
    <n v="0.46174768518540077"/>
    <n v="0.46975694444699911"/>
    <n v="1"/>
    <s v=""/>
  </r>
  <r>
    <n v="77439"/>
    <s v="NUC-161620200310104150"/>
    <s v="NUC-1616"/>
    <x v="4"/>
    <d v="2020-03-10T10:41:50"/>
    <d v="2020-03-10T10:43:20"/>
    <s v="1"/>
    <s v="192.168.15.48"/>
    <x v="0"/>
    <x v="0"/>
    <m/>
    <s v="CYCLE3"/>
    <s v="cm1"/>
    <n v="1"/>
    <x v="17"/>
    <d v="2020-03-10T00:00:00"/>
    <n v="0.44571759259270038"/>
    <n v="0.4467592592627625"/>
    <n v="11"/>
    <s v="20200310_10"/>
  </r>
  <r>
    <n v="77445"/>
    <s v="NUC-161620200312073844"/>
    <s v="NUC-1616"/>
    <x v="12"/>
    <d v="2020-03-12T07:38:44"/>
    <d v="2020-03-12T11:22:23"/>
    <s v="223"/>
    <s v="192.168.15.48"/>
    <x v="0"/>
    <x v="0"/>
    <m/>
    <s v="CYCLE2"/>
    <s v="ce1"/>
    <n v="223"/>
    <x v="19"/>
    <d v="2020-03-12T00:00:00"/>
    <n v="0.31856481481372612"/>
    <n v="0.473877314812853"/>
    <n v="1"/>
    <s v=""/>
  </r>
  <r>
    <n v="77447"/>
    <s v="NUC-161620200313112153"/>
    <s v="NUC-1616"/>
    <x v="0"/>
    <d v="2020-03-13T11:21:53"/>
    <d v="2020-03-13T12:52:28"/>
    <s v="90"/>
    <s v="192.168.15.48"/>
    <x v="0"/>
    <x v="0"/>
    <m/>
    <s v="CYCLE1"/>
    <s v="s"/>
    <n v="90"/>
    <x v="20"/>
    <d v="2020-03-13T00:00:00"/>
    <n v="0.47353009258949896"/>
    <n v="0.53643518518219935"/>
    <n v="1"/>
    <s v=""/>
  </r>
  <r>
    <n v="79815"/>
    <s v="NUC-118920200312124556"/>
    <s v="NUC-1189"/>
    <x v="1"/>
    <d v="2020-03-12T12:45:56"/>
    <d v="2020-03-12T13:25:01"/>
    <s v="39"/>
    <s v="192.168.12.42"/>
    <x v="1"/>
    <x v="0"/>
    <m/>
    <s v="CYCLE2"/>
    <s v="cpce1"/>
    <n v="39"/>
    <x v="19"/>
    <d v="2020-03-12T00:00:00"/>
    <n v="0.53189814814686542"/>
    <n v="0.55903935185051523"/>
    <n v="11"/>
    <s v="20200312_12"/>
  </r>
  <r>
    <n v="79816"/>
    <s v="NUC-118920200312132939"/>
    <s v="NUC-1189"/>
    <x v="1"/>
    <d v="2020-03-12T13:29:39"/>
    <d v="2020-03-12T14:22:52"/>
    <s v="53"/>
    <s v="192.168.12.42"/>
    <x v="1"/>
    <x v="0"/>
    <m/>
    <s v="CYCLE2"/>
    <s v="cpce1"/>
    <n v="53"/>
    <x v="19"/>
    <d v="2020-03-12T00:00:00"/>
    <n v="0.56225694444583496"/>
    <n v="0.59921296295942739"/>
    <n v="13"/>
    <s v="20200312_13"/>
  </r>
  <r>
    <n v="79817"/>
    <s v="NUC-118920200312144735"/>
    <s v="NUC-1189"/>
    <x v="10"/>
    <d v="2020-03-12T14:47:35"/>
    <d v="2020-03-12T16:07:05"/>
    <s v="79"/>
    <s v="192.168.12.42"/>
    <x v="1"/>
    <x v="0"/>
    <m/>
    <s v="CYCLE2"/>
    <s v="ce1ce2"/>
    <n v="79"/>
    <x v="19"/>
    <d v="2020-03-12T00:00:00"/>
    <n v="0.61637731481459923"/>
    <n v="0.67158564814599231"/>
    <n v="12"/>
    <s v="20200312_14"/>
  </r>
  <r>
    <n v="80366"/>
    <s v="NUC-164020200313144114"/>
    <s v="NUC-1640"/>
    <x v="0"/>
    <d v="2020-03-13T14:41:14"/>
    <d v="2020-03-13T14:58:35"/>
    <s v="17"/>
    <s v="192.168.15.39"/>
    <x v="0"/>
    <x v="0"/>
    <m/>
    <s v="CYCLE1"/>
    <s v="s"/>
    <n v="17"/>
    <x v="20"/>
    <d v="2020-03-13T00:00:00"/>
    <n v="0.61196759259473765"/>
    <n v="0.62401620370656019"/>
    <n v="2"/>
    <s v=""/>
  </r>
  <r>
    <n v="81449"/>
    <s v="NUC-99720200316091424"/>
    <s v="NUC-997"/>
    <x v="0"/>
    <d v="2020-03-16T09:14:24"/>
    <d v="2020-03-16T09:22:28"/>
    <s v="8"/>
    <s v="192.168.15.52"/>
    <x v="0"/>
    <x v="0"/>
    <m/>
    <s v="CYCLE1"/>
    <s v="s"/>
    <n v="8"/>
    <x v="21"/>
    <d v="2020-03-16T00:00:00"/>
    <n v="0.38500000000203727"/>
    <n v="0.39060185185371665"/>
    <n v="0"/>
    <s v=""/>
  </r>
  <r>
    <n v="81450"/>
    <s v="NUC-99720200316111142"/>
    <s v="NUC-997"/>
    <x v="21"/>
    <d v="2020-03-16T11:11:42"/>
    <d v="2020-03-16T11:50:11"/>
    <s v="38"/>
    <s v="192.168.15.52"/>
    <x v="0"/>
    <x v="0"/>
    <m/>
    <s v="CYCLE1"/>
    <s v="sms"/>
    <n v="38"/>
    <x v="21"/>
    <d v="2020-03-16T00:00:00"/>
    <n v="0.46645833333604969"/>
    <n v="0.49318287037021946"/>
    <n v="1"/>
    <s v=""/>
  </r>
  <r>
    <n v="81601"/>
    <s v="NUC-99720200316135748"/>
    <s v="NUC-997"/>
    <x v="0"/>
    <d v="2020-03-16T13:57:48"/>
    <d v="2020-03-16T14:50:34"/>
    <s v="52"/>
    <s v="192.168.15.52"/>
    <x v="0"/>
    <x v="0"/>
    <m/>
    <s v="CYCLE1"/>
    <s v="s"/>
    <n v="52"/>
    <x v="21"/>
    <d v="2020-03-16T00:00:00"/>
    <n v="0.58180555555736646"/>
    <n v="0.61844907407066785"/>
    <n v="1"/>
    <s v=""/>
  </r>
  <r>
    <n v="81633"/>
    <s v="NUC-161620200316124508"/>
    <s v="NUC-1616"/>
    <x v="21"/>
    <d v="2020-03-16T12:45:08"/>
    <d v="2020-03-16T12:45:36"/>
    <s v="0"/>
    <s v="192.168.15.48"/>
    <x v="0"/>
    <x v="0"/>
    <m/>
    <s v="CYCLE1"/>
    <s v="sms"/>
    <n v="0"/>
    <x v="21"/>
    <d v="2020-03-16T00:00:00"/>
    <n v="0.53134259259240935"/>
    <n v="0.53166666666948004"/>
    <n v="0"/>
    <s v=""/>
  </r>
  <r>
    <n v="82421"/>
    <s v="NUC-99720200317112550"/>
    <s v="NUC-997"/>
    <x v="0"/>
    <d v="2020-03-17T11:25:50"/>
    <d v="2020-03-17T11:44:46"/>
    <s v="18"/>
    <s v="192.168.15.52"/>
    <x v="0"/>
    <x v="0"/>
    <m/>
    <s v="CYCLE1"/>
    <s v="s"/>
    <n v="18"/>
    <x v="22"/>
    <d v="2020-03-17T00:00:00"/>
    <n v="0.47627314814599231"/>
    <n v="0.48942129629722331"/>
    <n v="1"/>
    <s v=""/>
  </r>
  <r>
    <n v="82752"/>
    <s v="NUC-129120200306134817"/>
    <s v="NUC-1291"/>
    <x v="3"/>
    <d v="2020-03-06T13:48:17"/>
    <d v="2020-03-06T14:17:48"/>
    <s v="29"/>
    <s v="192.168.12.41"/>
    <x v="1"/>
    <x v="0"/>
    <m/>
    <s v="CYCLE3"/>
    <s v="cm2"/>
    <n v="29"/>
    <x v="15"/>
    <d v="2020-03-06T00:00:00"/>
    <n v="0.57519675925868796"/>
    <n v="0.59569444444787223"/>
    <n v="11"/>
    <s v="20200306_13"/>
  </r>
  <r>
    <n v="82753"/>
    <s v="NUC-129120200312124555"/>
    <s v="NUC-1291"/>
    <x v="1"/>
    <d v="2020-03-12T12:45:55"/>
    <d v="2020-03-12T13:24:00"/>
    <s v="38"/>
    <s v="192.168.12.41"/>
    <x v="1"/>
    <x v="0"/>
    <m/>
    <s v="CYCLE2"/>
    <s v="cpce1"/>
    <n v="38"/>
    <x v="19"/>
    <d v="2020-03-12T00:00:00"/>
    <n v="0.53188657407736173"/>
    <n v="0.55833333333430346"/>
    <n v="11"/>
    <s v="20200312_12"/>
  </r>
  <r>
    <n v="82754"/>
    <s v="NUC-129120200312133110"/>
    <s v="NUC-1291"/>
    <x v="1"/>
    <d v="2020-03-12T13:31:10"/>
    <d v="2020-03-12T14:22:53"/>
    <s v="51"/>
    <s v="192.168.12.41"/>
    <x v="1"/>
    <x v="0"/>
    <m/>
    <s v="CYCLE2"/>
    <s v="cpce1"/>
    <n v="51"/>
    <x v="19"/>
    <d v="2020-03-12T00:00:00"/>
    <n v="0.56331018518540077"/>
    <n v="0.59922453703620704"/>
    <n v="13"/>
    <s v="20200312_13"/>
  </r>
  <r>
    <n v="82755"/>
    <s v="NUC-129120200312145441"/>
    <s v="NUC-1291"/>
    <x v="10"/>
    <d v="2020-03-12T14:54:41"/>
    <d v="2020-03-12T16:08:14"/>
    <s v="73"/>
    <s v="192.168.12.41"/>
    <x v="1"/>
    <x v="0"/>
    <m/>
    <s v="CYCLE2"/>
    <s v="ce1ce2"/>
    <n v="73"/>
    <x v="19"/>
    <d v="2020-03-12T00:00:00"/>
    <n v="0.62130787037312984"/>
    <n v="0.67238425926188938"/>
    <n v="12"/>
    <s v="20200312_14"/>
  </r>
  <r>
    <n v="82756"/>
    <s v="NUC-129120200313135435"/>
    <s v="NUC-1291"/>
    <x v="3"/>
    <d v="2020-03-13T13:54:35"/>
    <d v="2020-03-13T14:34:04"/>
    <s v="39"/>
    <s v="192.168.12.41"/>
    <x v="1"/>
    <x v="0"/>
    <m/>
    <s v="CYCLE3"/>
    <s v="cm2"/>
    <n v="39"/>
    <x v="20"/>
    <d v="2020-03-13T00:00:00"/>
    <n v="0.5795717592627625"/>
    <n v="0.60699074074364034"/>
    <n v="11"/>
    <s v="20200313_13"/>
  </r>
  <r>
    <n v="82757"/>
    <s v="NUC-156420200313135429"/>
    <s v="NUC-1564"/>
    <x v="3"/>
    <d v="2020-03-13T13:54:29"/>
    <d v="2020-03-13T14:35:28"/>
    <s v="40"/>
    <s v="192.168.12.51"/>
    <x v="1"/>
    <x v="0"/>
    <m/>
    <s v="CYCLE3"/>
    <s v="cm2"/>
    <n v="40"/>
    <x v="20"/>
    <d v="2020-03-13T00:00:00"/>
    <n v="0.5795023148166365"/>
    <n v="0.6079629629603005"/>
    <n v="11"/>
    <s v="20200313_13"/>
  </r>
  <r>
    <n v="82758"/>
    <s v="NUC-127920200313135747"/>
    <s v="NUC-1279"/>
    <x v="3"/>
    <d v="2020-03-13T13:57:47"/>
    <d v="2020-03-13T14:33:11"/>
    <s v="35"/>
    <s v="192.168.12.49"/>
    <x v="1"/>
    <x v="0"/>
    <m/>
    <s v="CYCLE3"/>
    <s v="cm2"/>
    <n v="35"/>
    <x v="20"/>
    <d v="2020-03-13T00:00:00"/>
    <n v="0.58179398148058681"/>
    <n v="0.60637731481256196"/>
    <n v="11"/>
    <s v="20200313_13"/>
  </r>
  <r>
    <n v="82760"/>
    <s v="NUC-131320200312124523"/>
    <s v="NUC-1313"/>
    <x v="1"/>
    <d v="2020-03-12T12:45:23"/>
    <d v="2020-03-12T13:24:01"/>
    <s v="38"/>
    <s v="192.168.12.38"/>
    <x v="1"/>
    <x v="0"/>
    <m/>
    <s v="CYCLE2"/>
    <s v="cpce1"/>
    <n v="38"/>
    <x v="19"/>
    <d v="2020-03-12T00:00:00"/>
    <n v="0.53151620370044839"/>
    <n v="0.55834490740380716"/>
    <n v="11"/>
    <s v="20200312_12"/>
  </r>
  <r>
    <n v="82761"/>
    <s v="NUC-131320200312133158"/>
    <s v="NUC-1313"/>
    <x v="1"/>
    <d v="2020-03-12T13:31:58"/>
    <d v="2020-03-12T14:22:53"/>
    <s v="50"/>
    <s v="192.168.12.38"/>
    <x v="1"/>
    <x v="0"/>
    <m/>
    <s v="CYCLE2"/>
    <s v="cpce1"/>
    <n v="50"/>
    <x v="19"/>
    <d v="2020-03-12T00:00:00"/>
    <n v="0.56386574073985685"/>
    <n v="0.59922453703620704"/>
    <n v="13"/>
    <s v="20200312_13"/>
  </r>
  <r>
    <n v="82762"/>
    <s v="NUC-131320200312145026"/>
    <s v="NUC-1313"/>
    <x v="10"/>
    <d v="2020-03-12T14:50:26"/>
    <d v="2020-03-12T16:11:05"/>
    <s v="80"/>
    <s v="192.168.12.38"/>
    <x v="1"/>
    <x v="0"/>
    <m/>
    <s v="CYCLE2"/>
    <s v="ce1ce2"/>
    <n v="80"/>
    <x v="19"/>
    <d v="2020-03-12T00:00:00"/>
    <n v="0.6183564814782585"/>
    <n v="0.67436342592554865"/>
    <n v="12"/>
    <s v="20200312_14"/>
  </r>
  <r>
    <n v="82763"/>
    <s v="NUC-131320200313135511"/>
    <s v="NUC-1313"/>
    <x v="3"/>
    <d v="2020-03-13T13:55:11"/>
    <d v="2020-03-13T14:34:35"/>
    <s v="39"/>
    <s v="192.168.12.38"/>
    <x v="1"/>
    <x v="0"/>
    <m/>
    <s v="CYCLE3"/>
    <s v="cm2"/>
    <n v="39"/>
    <x v="20"/>
    <d v="2020-03-13T00:00:00"/>
    <n v="0.57998842592496658"/>
    <n v="0.60734953703649808"/>
    <n v="11"/>
    <s v="20200313_13"/>
  </r>
  <r>
    <n v="82764"/>
    <s v="NUC-124720200312124657"/>
    <s v="NUC-1247"/>
    <x v="1"/>
    <d v="2020-03-12T12:46:57"/>
    <d v="2020-03-12T13:25:16"/>
    <s v="38"/>
    <s v="192.168.12.47"/>
    <x v="1"/>
    <x v="0"/>
    <m/>
    <s v="CYCLE2"/>
    <s v="cpce1"/>
    <n v="38"/>
    <x v="19"/>
    <d v="2020-03-12T00:00:00"/>
    <n v="0.53260416666307719"/>
    <n v="0.55921296296583023"/>
    <n v="11"/>
    <s v="20200312_12"/>
  </r>
  <r>
    <n v="82765"/>
    <s v="NUC-124720200312133014"/>
    <s v="NUC-1247"/>
    <x v="1"/>
    <d v="2020-03-12T13:30:14"/>
    <d v="2020-03-12T14:22:51"/>
    <s v="52"/>
    <s v="192.168.12.47"/>
    <x v="1"/>
    <x v="0"/>
    <m/>
    <s v="CYCLE2"/>
    <s v="cpce1"/>
    <n v="52"/>
    <x v="19"/>
    <d v="2020-03-12T00:00:00"/>
    <n v="0.56266203703853535"/>
    <n v="0.59920138888992369"/>
    <n v="13"/>
    <s v="20200312_13"/>
  </r>
  <r>
    <n v="82766"/>
    <s v="NUC-124720200312144942"/>
    <s v="NUC-1247"/>
    <x v="10"/>
    <d v="2020-03-12T14:49:42"/>
    <d v="2020-03-12T16:08:10"/>
    <s v="78"/>
    <s v="192.168.12.47"/>
    <x v="1"/>
    <x v="0"/>
    <m/>
    <s v="CYCLE2"/>
    <s v="ce1ce2"/>
    <n v="78"/>
    <x v="19"/>
    <d v="2020-03-12T00:00:00"/>
    <n v="0.61784722222364508"/>
    <n v="0.67233796296204673"/>
    <n v="12"/>
    <s v="20200312_14"/>
  </r>
  <r>
    <n v="82951"/>
    <s v="NUC-126520200302102930"/>
    <s v="NUC-1265"/>
    <x v="11"/>
    <d v="2020-03-02T10:29:30"/>
    <d v="2020-03-12T16:01:42"/>
    <s v="14732"/>
    <s v="192.168.12.56"/>
    <x v="1"/>
    <x v="0"/>
    <m/>
    <s v="CYCLE2"/>
    <s v="cpce1"/>
    <n v="14732"/>
    <x v="10"/>
    <d v="2020-03-12T00:00:00"/>
    <n v="0.43715277777664596"/>
    <n v="0.6678472222192795"/>
    <n v="1"/>
    <s v=""/>
  </r>
  <r>
    <n v="82952"/>
    <s v="NUC-126520200313135712"/>
    <s v="NUC-1265"/>
    <x v="3"/>
    <d v="2020-03-13T13:57:12"/>
    <d v="2020-03-13T14:25:55"/>
    <s v="28"/>
    <s v="192.168.12.56"/>
    <x v="1"/>
    <x v="0"/>
    <m/>
    <s v="CYCLE3"/>
    <s v="cm2"/>
    <n v="28"/>
    <x v="20"/>
    <d v="2020-03-13T00:00:00"/>
    <n v="0.58138888888788642"/>
    <n v="0.60133101851533866"/>
    <n v="10"/>
    <s v="20200313_13"/>
  </r>
  <r>
    <n v="82953"/>
    <s v="NUC-126520200313142722"/>
    <s v="NUC-1265"/>
    <x v="3"/>
    <d v="2020-03-13T14:27:22"/>
    <d v="2020-03-13T14:33:23"/>
    <s v="6"/>
    <s v="192.168.12.56"/>
    <x v="1"/>
    <x v="0"/>
    <m/>
    <s v="CYCLE3"/>
    <s v="cm2"/>
    <n v="6"/>
    <x v="20"/>
    <d v="2020-03-13T00:00:00"/>
    <n v="0.60233796296233777"/>
    <n v="0.60651620370481396"/>
    <n v="8"/>
    <s v="20200313_14"/>
  </r>
  <r>
    <n v="82958"/>
    <s v="NUC-130120200313135454"/>
    <s v="NUC-1301"/>
    <x v="3"/>
    <d v="2020-03-13T13:54:54"/>
    <d v="2020-03-13T14:23:03"/>
    <s v="28"/>
    <s v="192.168.12.50"/>
    <x v="1"/>
    <x v="0"/>
    <m/>
    <s v="CYCLE3"/>
    <s v="cm2"/>
    <n v="28"/>
    <x v="20"/>
    <d v="2020-03-13T00:00:00"/>
    <n v="0.57979166666336823"/>
    <n v="0.59934027777489973"/>
    <n v="10"/>
    <s v="20200313_13"/>
  </r>
  <r>
    <n v="82959"/>
    <s v="NUC-130120200313142619"/>
    <s v="NUC-1301"/>
    <x v="3"/>
    <d v="2020-03-13T14:26:19"/>
    <d v="2020-03-13T15:10:21"/>
    <s v="44"/>
    <s v="192.168.12.50"/>
    <x v="1"/>
    <x v="0"/>
    <m/>
    <s v="CYCLE3"/>
    <s v="cm2"/>
    <n v="44"/>
    <x v="20"/>
    <d v="2020-03-13T00:00:00"/>
    <n v="0.60160879629984265"/>
    <n v="0.63218749999941792"/>
    <n v="8"/>
    <s v="20200313_14"/>
  </r>
  <r>
    <n v="83289"/>
    <s v="NUC-129120200317163709"/>
    <s v="NUC-1291"/>
    <x v="0"/>
    <d v="2020-03-17T16:37:09"/>
    <d v="2020-03-17T17:15:40"/>
    <s v="38"/>
    <s v="192.168.12.41"/>
    <x v="1"/>
    <x v="0"/>
    <m/>
    <s v="CYCLE1"/>
    <s v="s"/>
    <n v="38"/>
    <x v="22"/>
    <d v="2020-03-17T00:00:00"/>
    <n v="0.69246527777431766"/>
    <n v="0.71921296296204673"/>
    <n v="2"/>
    <s v=""/>
  </r>
  <r>
    <n v="83296"/>
    <s v="NUC-131320200317164103"/>
    <s v="NUC-1313"/>
    <x v="0"/>
    <d v="2020-03-17T16:41:03"/>
    <d v="2020-03-17T17:16:48"/>
    <s v="35"/>
    <s v="192.168.12.38"/>
    <x v="1"/>
    <x v="0"/>
    <m/>
    <s v="CYCLE1"/>
    <s v="s"/>
    <n v="35"/>
    <x v="22"/>
    <d v="2020-03-17T00:00:00"/>
    <n v="0.695173611107748"/>
    <n v="0.72000000000116415"/>
    <n v="2"/>
    <s v=""/>
  </r>
  <r>
    <n v="83308"/>
    <s v="NUC-192920200311092134"/>
    <s v="NUC-1929"/>
    <x v="20"/>
    <d v="2020-03-11T09:21:34"/>
    <d v="2020-03-11T10:11:19"/>
    <s v="49"/>
    <s v="192.168.12.31"/>
    <x v="1"/>
    <x v="0"/>
    <m/>
    <s v="CYCLE2"/>
    <s v="cp"/>
    <n v="49"/>
    <x v="18"/>
    <d v="2020-03-11T00:00:00"/>
    <n v="0.38997685185313458"/>
    <n v="0.424525462964084"/>
    <n v="3"/>
    <s v=""/>
  </r>
  <r>
    <n v="83310"/>
    <s v="NUC-192920200312133321"/>
    <s v="NUC-1929"/>
    <x v="1"/>
    <d v="2020-03-12T13:33:21"/>
    <d v="2020-03-12T14:28:44"/>
    <s v="55"/>
    <s v="192.168.12.31"/>
    <x v="1"/>
    <x v="0"/>
    <m/>
    <s v="CYCLE2"/>
    <s v="cpce1"/>
    <n v="55"/>
    <x v="19"/>
    <d v="2020-03-12T00:00:00"/>
    <n v="0.56482638888701331"/>
    <n v="0.60328703703999054"/>
    <n v="13"/>
    <s v="20200312_13"/>
  </r>
  <r>
    <n v="83312"/>
    <s v="NUC-192920200313140419"/>
    <s v="NUC-1929"/>
    <x v="3"/>
    <d v="2020-03-13T14:04:19"/>
    <d v="2020-03-13T14:33:39"/>
    <s v="29"/>
    <s v="192.168.12.31"/>
    <x v="1"/>
    <x v="0"/>
    <m/>
    <s v="CYCLE3"/>
    <s v="cm2"/>
    <n v="29"/>
    <x v="20"/>
    <d v="2020-03-13T00:00:00"/>
    <n v="0.58633101851592073"/>
    <n v="0.60670138888963265"/>
    <n v="11"/>
    <s v="20200313_14"/>
  </r>
  <r>
    <n v="83596"/>
    <s v="NUC-128620200306093312"/>
    <s v="NUC-1286"/>
    <x v="2"/>
    <d v="2020-03-06T09:33:12"/>
    <d v="2020-03-06T09:48:04"/>
    <s v="14"/>
    <s v="192.168.12.53"/>
    <x v="1"/>
    <x v="0"/>
    <m/>
    <s v="CYCLE2"/>
    <s v="cpce1"/>
    <n v="14"/>
    <x v="15"/>
    <d v="2020-03-06T00:00:00"/>
    <n v="0.39805555555358296"/>
    <n v="0.40837962963269092"/>
    <n v="1"/>
    <s v=""/>
  </r>
  <r>
    <n v="83598"/>
    <s v="NUC-128620200306125725"/>
    <s v="NUC-1286"/>
    <x v="2"/>
    <d v="2020-03-06T12:57:25"/>
    <d v="2020-03-06T12:59:08"/>
    <s v="1"/>
    <s v="192.168.12.53"/>
    <x v="1"/>
    <x v="0"/>
    <m/>
    <s v="CYCLE2"/>
    <s v="cpce1"/>
    <n v="1"/>
    <x v="15"/>
    <d v="2020-03-06T00:00:00"/>
    <n v="0.53987268518540077"/>
    <n v="0.54106481481721858"/>
    <n v="0"/>
    <s v=""/>
  </r>
  <r>
    <n v="83599"/>
    <s v="NUC-128620200306134834"/>
    <s v="NUC-1286"/>
    <x v="3"/>
    <d v="2020-03-06T13:48:34"/>
    <d v="2020-03-06T15:35:26"/>
    <s v="106"/>
    <s v="192.168.12.53"/>
    <x v="1"/>
    <x v="0"/>
    <m/>
    <s v="CYCLE3"/>
    <s v="cm2"/>
    <n v="106"/>
    <x v="15"/>
    <d v="2020-03-06T00:00:00"/>
    <n v="0.57539351852028631"/>
    <n v="0.6496064814782585"/>
    <n v="11"/>
    <s v="20200306_13"/>
  </r>
  <r>
    <n v="83600"/>
    <s v="NUC-128620200312124713"/>
    <s v="NUC-1286"/>
    <x v="1"/>
    <d v="2020-03-12T12:47:13"/>
    <d v="2020-03-12T13:25:57"/>
    <s v="38"/>
    <s v="192.168.12.53"/>
    <x v="1"/>
    <x v="0"/>
    <m/>
    <s v="CYCLE2"/>
    <s v="cpce1"/>
    <n v="38"/>
    <x v="19"/>
    <d v="2020-03-12T00:00:00"/>
    <n v="0.53278935185517184"/>
    <n v="0.55968749999738066"/>
    <n v="11"/>
    <s v="20200312_12"/>
  </r>
  <r>
    <n v="83601"/>
    <s v="NUC-128620200312133045"/>
    <s v="NUC-1286"/>
    <x v="1"/>
    <d v="2020-03-12T13:30:45"/>
    <d v="2020-03-12T14:22:51"/>
    <s v="52"/>
    <s v="192.168.12.53"/>
    <x v="1"/>
    <x v="0"/>
    <m/>
    <s v="CYCLE2"/>
    <s v="cpce1"/>
    <n v="52"/>
    <x v="19"/>
    <d v="2020-03-12T00:00:00"/>
    <n v="0.56302083333139308"/>
    <n v="0.59920138888992369"/>
    <n v="13"/>
    <s v="20200312_13"/>
  </r>
  <r>
    <n v="83602"/>
    <s v="NUC-128620200312145409"/>
    <s v="NUC-1286"/>
    <x v="10"/>
    <d v="2020-03-12T14:54:09"/>
    <d v="2020-03-12T16:07:12"/>
    <s v="73"/>
    <s v="192.168.12.53"/>
    <x v="1"/>
    <x v="0"/>
    <m/>
    <s v="CYCLE2"/>
    <s v="ce1ce2"/>
    <n v="73"/>
    <x v="19"/>
    <d v="2020-03-12T00:00:00"/>
    <n v="0.62093750000349246"/>
    <n v="0.67166666666889796"/>
    <n v="12"/>
    <s v="20200312_14"/>
  </r>
  <r>
    <n v="83604"/>
    <s v="NUC-128620200313135401"/>
    <s v="NUC-1286"/>
    <x v="3"/>
    <d v="2020-03-13T13:54:01"/>
    <d v="2020-03-13T14:28:46"/>
    <s v="34"/>
    <s v="192.168.12.53"/>
    <x v="1"/>
    <x v="0"/>
    <m/>
    <s v="CYCLE3"/>
    <s v="cm2"/>
    <n v="34"/>
    <x v="20"/>
    <d v="2020-03-13T00:00:00"/>
    <n v="0.57917824073956581"/>
    <n v="0.60331018518627388"/>
    <n v="11"/>
    <s v="20200313_13"/>
  </r>
  <r>
    <n v="83649"/>
    <s v="NUC-128220200312124953"/>
    <s v="NUC-1282"/>
    <x v="1"/>
    <d v="2020-03-12T12:49:53"/>
    <d v="2020-03-12T13:25:02"/>
    <s v="35"/>
    <s v="192.168.12.36"/>
    <x v="1"/>
    <x v="0"/>
    <m/>
    <s v="CYCLE2"/>
    <s v="cpce1"/>
    <n v="35"/>
    <x v="19"/>
    <d v="2020-03-12T00:00:00"/>
    <n v="0.53464120370335877"/>
    <n v="0.55905092592729488"/>
    <n v="11"/>
    <s v="20200312_12"/>
  </r>
  <r>
    <n v="83651"/>
    <s v="NUC-128220200312133035"/>
    <s v="NUC-1282"/>
    <x v="1"/>
    <d v="2020-03-12T13:30:35"/>
    <d v="2020-03-12T14:22:56"/>
    <s v="52"/>
    <s v="192.168.12.36"/>
    <x v="1"/>
    <x v="0"/>
    <m/>
    <s v="CYCLE2"/>
    <s v="cpce1"/>
    <n v="52"/>
    <x v="19"/>
    <d v="2020-03-12T00:00:00"/>
    <n v="0.56290509259270038"/>
    <n v="0.59925925925927004"/>
    <n v="13"/>
    <s v="20200312_13"/>
  </r>
  <r>
    <n v="83652"/>
    <s v="NUC-128220200312145327"/>
    <s v="NUC-1282"/>
    <x v="10"/>
    <d v="2020-03-12T14:53:27"/>
    <d v="2020-03-12T16:06:16"/>
    <s v="72"/>
    <s v="192.168.12.36"/>
    <x v="1"/>
    <x v="0"/>
    <m/>
    <s v="CYCLE2"/>
    <s v="ce1ce2"/>
    <n v="72"/>
    <x v="19"/>
    <d v="2020-03-12T00:00:00"/>
    <n v="0.62045138888788642"/>
    <n v="0.67101851852203254"/>
    <n v="12"/>
    <s v="20200312_14"/>
  </r>
  <r>
    <n v="83653"/>
    <s v="NUC-128220200313135724"/>
    <s v="NUC-1282"/>
    <x v="3"/>
    <d v="2020-03-13T13:57:24"/>
    <d v="2020-03-13T14:18:14"/>
    <s v="20"/>
    <s v="192.168.12.36"/>
    <x v="1"/>
    <x v="0"/>
    <m/>
    <s v="CYCLE3"/>
    <s v="cm2"/>
    <n v="20"/>
    <x v="20"/>
    <d v="2020-03-13T00:00:00"/>
    <n v="0.58152777778013842"/>
    <n v="0.59599537037138361"/>
    <n v="10"/>
    <s v="20200313_13"/>
  </r>
  <r>
    <n v="83654"/>
    <s v="NUC-128220200313142026"/>
    <s v="NUC-1282"/>
    <x v="3"/>
    <d v="2020-03-13T14:20:26"/>
    <d v="2020-03-13T14:27:59"/>
    <s v="7"/>
    <s v="192.168.12.36"/>
    <x v="1"/>
    <x v="0"/>
    <m/>
    <s v="CYCLE3"/>
    <s v="cm2"/>
    <n v="7"/>
    <x v="20"/>
    <d v="2020-03-13T00:00:00"/>
    <n v="0.59752314814977581"/>
    <n v="0.6027662037013215"/>
    <n v="10"/>
    <s v="20200313_14"/>
  </r>
  <r>
    <n v="83662"/>
    <s v="NUC-99720200317135828"/>
    <s v="NUC-997"/>
    <x v="0"/>
    <d v="2020-03-17T13:58:28"/>
    <d v="2020-03-17T14:05:37"/>
    <s v="7"/>
    <s v="192.168.15.52"/>
    <x v="0"/>
    <x v="0"/>
    <m/>
    <s v="CYCLE1"/>
    <s v="s"/>
    <n v="7"/>
    <x v="22"/>
    <d v="2020-03-17T00:00:00"/>
    <n v="0.58226851851941319"/>
    <n v="0.58723379629373085"/>
    <n v="0"/>
    <s v=""/>
  </r>
  <r>
    <n v="83909"/>
    <s v="NUC-121620200306134819"/>
    <s v="NUC-1216"/>
    <x v="3"/>
    <d v="2020-03-06T13:48:19"/>
    <d v="2020-03-06T14:18:28"/>
    <s v="30"/>
    <s v="192.168.12.46"/>
    <x v="1"/>
    <x v="0"/>
    <m/>
    <s v="CYCLE3"/>
    <s v="cm2"/>
    <n v="30"/>
    <x v="15"/>
    <d v="2020-03-06T00:00:00"/>
    <n v="0.57521990740497131"/>
    <n v="0.59615740740991896"/>
    <n v="11"/>
    <s v="20200306_13"/>
  </r>
  <r>
    <n v="83910"/>
    <s v="NUC-121620200312125152"/>
    <s v="NUC-1216"/>
    <x v="1"/>
    <d v="2020-03-12T12:51:52"/>
    <d v="2020-03-12T13:27:00"/>
    <s v="35"/>
    <s v="192.168.12.46"/>
    <x v="1"/>
    <x v="0"/>
    <m/>
    <s v="CYCLE2"/>
    <s v="cpce1"/>
    <n v="35"/>
    <x v="19"/>
    <d v="2020-03-12T00:00:00"/>
    <n v="0.53601851851999527"/>
    <n v="0.56041666666715173"/>
    <n v="11"/>
    <s v="20200312_12"/>
  </r>
  <r>
    <n v="83911"/>
    <s v="NUC-121620200312132953"/>
    <s v="NUC-1216"/>
    <x v="1"/>
    <d v="2020-03-12T13:29:53"/>
    <d v="2020-03-12T14:22:52"/>
    <s v="52"/>
    <s v="192.168.12.46"/>
    <x v="1"/>
    <x v="0"/>
    <m/>
    <s v="CYCLE2"/>
    <s v="cpce1"/>
    <n v="52"/>
    <x v="19"/>
    <d v="2020-03-12T00:00:00"/>
    <n v="0.56241898148437031"/>
    <n v="0.59921296295942739"/>
    <n v="13"/>
    <s v="20200312_13"/>
  </r>
  <r>
    <n v="83912"/>
    <s v="NUC-121620200312144937"/>
    <s v="NUC-1216"/>
    <x v="10"/>
    <d v="2020-03-12T14:49:37"/>
    <d v="2020-03-12T16:07:13"/>
    <s v="77"/>
    <s v="192.168.12.46"/>
    <x v="1"/>
    <x v="0"/>
    <m/>
    <s v="CYCLE2"/>
    <s v="ce1ce2"/>
    <n v="77"/>
    <x v="19"/>
    <d v="2020-03-12T00:00:00"/>
    <n v="0.61778935185429873"/>
    <n v="0.67167824073840166"/>
    <n v="12"/>
    <s v="20200312_14"/>
  </r>
  <r>
    <n v="84405"/>
    <s v="NUC-161620200318105035"/>
    <s v="NUC-1616"/>
    <x v="20"/>
    <d v="2020-03-18T10:50:35"/>
    <d v="2020-03-18T10:55:03"/>
    <s v="4"/>
    <s v="192.168.15.48"/>
    <x v="0"/>
    <x v="0"/>
    <m/>
    <s v="CYCLE2"/>
    <s v="cp"/>
    <n v="4"/>
    <x v="23"/>
    <d v="2020-03-18T00:00:00"/>
    <n v="0.45179398148320615"/>
    <n v="0.45489583333255723"/>
    <n v="0"/>
    <s v=""/>
  </r>
  <r>
    <n v="84511"/>
    <s v="NUC-131320200318091709"/>
    <s v="NUC-1313"/>
    <x v="3"/>
    <d v="2020-03-18T09:17:09"/>
    <d v="2020-03-18T10:09:42"/>
    <s v="52"/>
    <s v="192.168.12.38"/>
    <x v="1"/>
    <x v="0"/>
    <m/>
    <s v="CYCLE3"/>
    <s v="cm2"/>
    <n v="52"/>
    <x v="23"/>
    <d v="2020-03-18T00:00:00"/>
    <n v="0.38690972221957054"/>
    <n v="0.42340277777839219"/>
    <n v="6"/>
    <s v="20200318_9"/>
  </r>
  <r>
    <n v="84512"/>
    <s v="NUC-131320200318101930"/>
    <s v="NUC-1313"/>
    <x v="6"/>
    <d v="2020-03-18T10:19:30"/>
    <d v="2020-03-18T11:19:00"/>
    <s v="59"/>
    <s v="192.168.12.38"/>
    <x v="1"/>
    <x v="0"/>
    <m/>
    <s v="CYCLE2-3"/>
    <s v="ce2cm1"/>
    <n v="59"/>
    <x v="23"/>
    <d v="2020-03-18T00:00:00"/>
    <n v="0.43020833333139308"/>
    <n v="0.47152777777955635"/>
    <n v="8"/>
    <s v="20200318_10"/>
  </r>
  <r>
    <n v="84531"/>
    <s v="NUC-129120200318091658"/>
    <s v="NUC-1291"/>
    <x v="3"/>
    <d v="2020-03-18T09:16:58"/>
    <d v="2020-03-18T09:52:17"/>
    <s v="35"/>
    <s v="192.168.12.41"/>
    <x v="1"/>
    <x v="0"/>
    <m/>
    <s v="CYCLE3"/>
    <s v="cm2"/>
    <n v="35"/>
    <x v="23"/>
    <d v="2020-03-18T00:00:00"/>
    <n v="0.38678240740409819"/>
    <n v="0.41130787037400296"/>
    <n v="6"/>
    <s v="20200318_9"/>
  </r>
  <r>
    <n v="84534"/>
    <s v="NUC-129120200318101905"/>
    <s v="NUC-1291"/>
    <x v="6"/>
    <d v="2020-03-18T10:19:05"/>
    <d v="2020-03-18T11:16:30"/>
    <s v="57"/>
    <s v="192.168.12.41"/>
    <x v="1"/>
    <x v="0"/>
    <m/>
    <s v="CYCLE2-3"/>
    <s v="ce2cm1"/>
    <n v="57"/>
    <x v="23"/>
    <d v="2020-03-18T00:00:00"/>
    <n v="0.42991898148466134"/>
    <n v="0.46979166667006211"/>
    <n v="8"/>
    <s v="20200318_10"/>
  </r>
  <r>
    <n v="84549"/>
    <s v="NUC-130120200318101920"/>
    <s v="NUC-1301"/>
    <x v="6"/>
    <d v="2020-03-18T10:19:20"/>
    <d v="2020-03-18T10:41:13"/>
    <s v="21"/>
    <s v="192.168.12.50"/>
    <x v="1"/>
    <x v="0"/>
    <m/>
    <s v="CYCLE2-3"/>
    <s v="ce2cm1"/>
    <n v="21"/>
    <x v="23"/>
    <d v="2020-03-18T00:00:00"/>
    <n v="0.43009259259270038"/>
    <n v="0.44528935185371665"/>
    <n v="8"/>
    <s v="20200318_10"/>
  </r>
  <r>
    <n v="84562"/>
    <s v="NUC-192920200318102008"/>
    <s v="NUC-1929"/>
    <x v="6"/>
    <d v="2020-03-18T10:20:08"/>
    <d v="2020-03-18T11:17:12"/>
    <s v="57"/>
    <s v="192.168.12.31"/>
    <x v="1"/>
    <x v="0"/>
    <m/>
    <s v="CYCLE2-3"/>
    <s v="ce2cm1"/>
    <n v="57"/>
    <x v="23"/>
    <d v="2020-03-18T00:00:00"/>
    <n v="0.43064814814715646"/>
    <n v="0.47027777777839219"/>
    <n v="8"/>
    <s v="20200318_10"/>
  </r>
  <r>
    <n v="84606"/>
    <s v="NUC-188320200318102411"/>
    <s v="NUC-1883"/>
    <x v="6"/>
    <d v="2020-03-18T10:24:11"/>
    <d v="2020-03-18T11:17:47"/>
    <s v="53"/>
    <s v="192.168.12.39"/>
    <x v="1"/>
    <x v="0"/>
    <m/>
    <s v="CYCLE2-3"/>
    <s v="ce2cm1"/>
    <n v="53"/>
    <x v="23"/>
    <d v="2020-03-18T00:00:00"/>
    <n v="0.43346064814977581"/>
    <n v="0.47068287037109258"/>
    <n v="8"/>
    <s v="20200318_10"/>
  </r>
  <r>
    <n v="84620"/>
    <s v="NUC-118920200318102419"/>
    <s v="NUC-1189"/>
    <x v="6"/>
    <d v="2020-03-18T10:24:19"/>
    <d v="2020-03-18T11:18:46"/>
    <s v="54"/>
    <s v="192.168.12.42"/>
    <x v="1"/>
    <x v="0"/>
    <m/>
    <s v="CYCLE2-3"/>
    <s v="ce2cm1"/>
    <n v="54"/>
    <x v="23"/>
    <d v="2020-03-18T00:00:00"/>
    <n v="0.43355324074218515"/>
    <n v="0.471365740741021"/>
    <n v="8"/>
    <s v="20200318_10"/>
  </r>
  <r>
    <n v="84695"/>
    <s v="NUC-128220200318091704"/>
    <s v="NUC-1282"/>
    <x v="3"/>
    <d v="2020-03-18T09:17:04"/>
    <d v="2020-03-18T09:52:21"/>
    <s v="35"/>
    <s v="192.168.12.36"/>
    <x v="1"/>
    <x v="0"/>
    <m/>
    <s v="CYCLE3"/>
    <s v="cm2"/>
    <n v="35"/>
    <x v="23"/>
    <d v="2020-03-18T00:00:00"/>
    <n v="0.38685185185022419"/>
    <n v="0.41135416666656965"/>
    <n v="6"/>
    <s v="20200318_9"/>
  </r>
  <r>
    <n v="84696"/>
    <s v="NUC-128220200318102236"/>
    <s v="NUC-1282"/>
    <x v="2"/>
    <d v="2020-03-18T10:22:36"/>
    <d v="2020-03-18T10:42:14"/>
    <s v="19"/>
    <s v="192.168.12.36"/>
    <x v="1"/>
    <x v="0"/>
    <m/>
    <s v="CYCLE2"/>
    <s v="cpce1"/>
    <n v="19"/>
    <x v="23"/>
    <d v="2020-03-18T00:00:00"/>
    <n v="0.43236111111036735"/>
    <n v="0.44599537036992842"/>
    <n v="1"/>
    <s v=""/>
  </r>
  <r>
    <n v="84699"/>
    <s v="NUC-124720200318091824"/>
    <s v="NUC-1247"/>
    <x v="3"/>
    <d v="2020-03-18T09:18:24"/>
    <d v="2020-03-18T10:26:52"/>
    <s v="68"/>
    <s v="192.168.12.47"/>
    <x v="1"/>
    <x v="0"/>
    <m/>
    <s v="CYCLE2-3"/>
    <s v="ce2cm1"/>
    <n v="68"/>
    <x v="23"/>
    <d v="2020-03-18T00:00:00"/>
    <n v="0.38777777777431766"/>
    <n v="0.43532407407474238"/>
    <n v="6"/>
    <s v="20200318_9"/>
  </r>
  <r>
    <n v="84702"/>
    <s v="NUC-124720200318102655"/>
    <s v="NUC-1247"/>
    <x v="6"/>
    <d v="2020-03-18T10:26:55"/>
    <d v="2020-03-18T10:27:41"/>
    <s v="0"/>
    <s v="192.168.12.47"/>
    <x v="1"/>
    <x v="0"/>
    <m/>
    <s v="CYCLE3"/>
    <s v="cm2"/>
    <n v="0"/>
    <x v="23"/>
    <d v="2020-03-18T00:00:00"/>
    <n v="0.43535879629780538"/>
    <n v="0.43589120370597811"/>
    <n v="8"/>
    <s v="20200318_10"/>
  </r>
  <r>
    <n v="84710"/>
    <s v="NUC-128620200318091925"/>
    <s v="NUC-1286"/>
    <x v="3"/>
    <d v="2020-03-18T09:19:25"/>
    <d v="2020-03-18T09:53:00"/>
    <s v="33"/>
    <s v="192.168.12.53"/>
    <x v="1"/>
    <x v="0"/>
    <m/>
    <s v="CYCLE3"/>
    <s v="cm2"/>
    <n v="33"/>
    <x v="23"/>
    <d v="2020-03-18T00:00:00"/>
    <n v="0.38848379629780538"/>
    <n v="0.41180555555911269"/>
    <n v="6"/>
    <s v="20200318_9"/>
  </r>
  <r>
    <n v="84775"/>
    <s v="NUC-157920200318100632"/>
    <s v="NUC-1579"/>
    <x v="7"/>
    <d v="2020-03-18T10:06:32"/>
    <d v="2020-03-18T10:43:28"/>
    <s v="36"/>
    <s v="192.168.15.33"/>
    <x v="0"/>
    <x v="0"/>
    <m/>
    <s v="CYCLE2"/>
    <s v="cp"/>
    <n v="36"/>
    <x v="23"/>
    <d v="2020-03-18T00:00:00"/>
    <n v="0.42120370370685123"/>
    <n v="0.44685185185517184"/>
    <n v="11"/>
    <s v="20200318_10"/>
  </r>
  <r>
    <n v="84776"/>
    <s v="NUC-144320200318101049"/>
    <s v="NUC-1443"/>
    <x v="7"/>
    <d v="2020-03-18T10:10:49"/>
    <d v="2020-03-18T10:30:42"/>
    <s v="19"/>
    <s v="192.168.15.62"/>
    <x v="0"/>
    <x v="0"/>
    <m/>
    <s v="CYCLE2"/>
    <s v="cp"/>
    <n v="19"/>
    <x v="23"/>
    <d v="2020-03-18T00:00:00"/>
    <n v="0.42417824074072996"/>
    <n v="0.43798611110833008"/>
    <n v="9"/>
    <s v="20200318_10"/>
  </r>
  <r>
    <n v="84777"/>
    <s v="NUC-144320200318103843"/>
    <s v="NUC-1443"/>
    <x v="7"/>
    <d v="2020-03-18T10:38:43"/>
    <d v="2020-03-18T10:43:16"/>
    <s v="4"/>
    <s v="192.168.15.62"/>
    <x v="0"/>
    <x v="0"/>
    <m/>
    <s v="CYCLE2"/>
    <s v="cp"/>
    <n v="4"/>
    <x v="23"/>
    <d v="2020-03-18T00:00:00"/>
    <n v="0.44355324074422242"/>
    <n v="0.44671296296291985"/>
    <n v="4"/>
    <s v=""/>
  </r>
  <r>
    <n v="84800"/>
    <s v="NUC-100120200318104056"/>
    <s v="NUC-1001"/>
    <x v="7"/>
    <d v="2020-03-18T10:40:56"/>
    <d v="2020-03-18T10:42:51"/>
    <s v="1"/>
    <s v="192.168.15.35"/>
    <x v="0"/>
    <x v="0"/>
    <m/>
    <s v="CYCLE2"/>
    <s v="cp"/>
    <n v="1"/>
    <x v="23"/>
    <d v="2020-03-18T00:00:00"/>
    <n v="0.44509259259211831"/>
    <n v="0.44642361110891216"/>
    <n v="4"/>
    <s v=""/>
  </r>
  <r>
    <n v="84804"/>
    <s v="NUC-108320200318101448"/>
    <s v="NUC-1083"/>
    <x v="7"/>
    <d v="2020-03-18T10:14:48"/>
    <d v="2020-03-18T10:26:35"/>
    <s v="11"/>
    <s v="192.168.15.31"/>
    <x v="0"/>
    <x v="0"/>
    <m/>
    <s v="CYCLE2"/>
    <s v="cp"/>
    <n v="11"/>
    <x v="23"/>
    <d v="2020-03-18T00:00:00"/>
    <n v="0.42694444444350665"/>
    <n v="0.43512731481314404"/>
    <n v="9"/>
    <s v="20200318_10"/>
  </r>
  <r>
    <n v="84805"/>
    <s v="NUC-108320200318103416"/>
    <s v="NUC-1083"/>
    <x v="7"/>
    <d v="2020-03-18T10:34:16"/>
    <d v="2020-03-18T10:42:36"/>
    <s v="8"/>
    <s v="192.168.15.31"/>
    <x v="0"/>
    <x v="0"/>
    <m/>
    <s v="CYCLE2"/>
    <s v="cp"/>
    <n v="8"/>
    <x v="23"/>
    <d v="2020-03-18T00:00:00"/>
    <n v="0.44046296296437504"/>
    <n v="0.44625000000087311"/>
    <n v="4"/>
    <s v=""/>
  </r>
  <r>
    <n v="84806"/>
    <s v="NUC-130720200318100807"/>
    <s v="NUC-1307"/>
    <x v="7"/>
    <d v="2020-03-18T10:08:07"/>
    <d v="2020-03-18T10:28:21"/>
    <s v="20"/>
    <s v="192.168.15.45"/>
    <x v="0"/>
    <x v="0"/>
    <m/>
    <s v="CYCLE2"/>
    <s v="cp"/>
    <n v="20"/>
    <x v="23"/>
    <d v="2020-03-18T00:00:00"/>
    <n v="0.42230324073898373"/>
    <n v="0.43635416666802485"/>
    <n v="9"/>
    <s v="20200318_10"/>
  </r>
  <r>
    <n v="84807"/>
    <s v="NUC-130720200318103759"/>
    <s v="NUC-1307"/>
    <x v="7"/>
    <d v="2020-03-18T10:37:59"/>
    <d v="2020-03-18T10:43:48"/>
    <s v="5"/>
    <s v="192.168.15.45"/>
    <x v="0"/>
    <x v="0"/>
    <m/>
    <s v="CYCLE2"/>
    <s v="cp"/>
    <n v="5"/>
    <x v="23"/>
    <d v="2020-03-18T00:00:00"/>
    <n v="0.44304398148233304"/>
    <n v="0.44708333333255723"/>
    <n v="4"/>
    <s v=""/>
  </r>
  <r>
    <n v="84808"/>
    <s v="NUC-99820200318100346"/>
    <s v="NUC-998"/>
    <x v="7"/>
    <d v="2020-03-18T10:03:46"/>
    <d v="2020-03-18T10:25:43"/>
    <s v="21"/>
    <s v="192.168.15.53"/>
    <x v="0"/>
    <x v="0"/>
    <m/>
    <s v="CYCLE2"/>
    <s v="cp"/>
    <n v="21"/>
    <x v="23"/>
    <d v="2020-03-18T00:00:00"/>
    <n v="0.41928240740526235"/>
    <n v="0.43452546296612127"/>
    <n v="9"/>
    <s v="20200318_10"/>
  </r>
  <r>
    <n v="84809"/>
    <s v="NUC-99820200318103222"/>
    <s v="NUC-998"/>
    <x v="7"/>
    <d v="2020-03-18T10:32:22"/>
    <d v="2020-03-18T10:43:38"/>
    <s v="11"/>
    <s v="192.168.15.53"/>
    <x v="0"/>
    <x v="0"/>
    <m/>
    <s v="CYCLE2"/>
    <s v="cp"/>
    <n v="11"/>
    <x v="23"/>
    <d v="2020-03-18T00:00:00"/>
    <n v="0.43914351851708489"/>
    <n v="0.44696759259386454"/>
    <n v="4"/>
    <s v=""/>
  </r>
  <r>
    <n v="84820"/>
    <s v="NUC-162920200318100507"/>
    <s v="NUC-1629"/>
    <x v="7"/>
    <d v="2020-03-18T10:05:07"/>
    <d v="2020-03-18T10:43:08"/>
    <s v="38"/>
    <s v="192.168.15.41"/>
    <x v="0"/>
    <x v="0"/>
    <m/>
    <s v="CYCLE2"/>
    <s v="cp"/>
    <n v="38"/>
    <x v="23"/>
    <d v="2020-03-18T00:00:00"/>
    <n v="0.42021990740613546"/>
    <n v="0.4466203703705105"/>
    <n v="11"/>
    <s v="20200318_10"/>
  </r>
  <r>
    <n v="84855"/>
    <s v="NUC-121620200318064613"/>
    <s v="NUC-1216"/>
    <x v="0"/>
    <d v="2020-03-18T06:46:13"/>
    <d v="2020-03-18T08:08:43"/>
    <s v="82"/>
    <s v="192.168.12.46"/>
    <x v="1"/>
    <x v="0"/>
    <m/>
    <s v="CYCLE1"/>
    <s v="s"/>
    <n v="82"/>
    <x v="23"/>
    <d v="2020-03-18T00:00:00"/>
    <n v="0.28209490740846377"/>
    <n v="0.33938657407270512"/>
    <n v="1"/>
    <s v=""/>
  </r>
  <r>
    <n v="84856"/>
    <s v="NUC-121620200318091716"/>
    <s v="NUC-1216"/>
    <x v="3"/>
    <d v="2020-03-18T09:17:16"/>
    <d v="2020-03-18T09:52:11"/>
    <s v="34"/>
    <s v="192.168.12.46"/>
    <x v="1"/>
    <x v="0"/>
    <m/>
    <s v="CYCLE3"/>
    <s v="cm2"/>
    <n v="34"/>
    <x v="23"/>
    <d v="2020-03-18T00:00:00"/>
    <n v="0.38699074074247619"/>
    <n v="0.41123842592787696"/>
    <n v="6"/>
    <s v="20200318_9"/>
  </r>
  <r>
    <n v="84858"/>
    <s v="NUC-107720200318100036"/>
    <s v="NUC-1077"/>
    <x v="7"/>
    <d v="2020-03-18T10:00:36"/>
    <d v="2020-03-18T10:01:23"/>
    <s v="0"/>
    <s v="192.168.15.50"/>
    <x v="0"/>
    <x v="0"/>
    <m/>
    <s v="CYCLE2"/>
    <s v="cp"/>
    <n v="0"/>
    <x v="23"/>
    <d v="2020-03-18T00:00:00"/>
    <n v="0.41708333333372138"/>
    <n v="0.41762731481139781"/>
    <n v="0"/>
    <s v=""/>
  </r>
  <r>
    <n v="84859"/>
    <s v="NUC-107720200318100427"/>
    <s v="NUC-1077"/>
    <x v="7"/>
    <d v="2020-03-18T10:04:27"/>
    <d v="2020-03-18T10:25:46"/>
    <s v="21"/>
    <s v="192.168.15.50"/>
    <x v="0"/>
    <x v="0"/>
    <m/>
    <s v="CYCLE2"/>
    <s v="cp"/>
    <n v="21"/>
    <x v="23"/>
    <d v="2020-03-18T00:00:00"/>
    <n v="0.41975694444408873"/>
    <n v="0.43456018518190831"/>
    <n v="9"/>
    <s v="20200318_10"/>
  </r>
  <r>
    <n v="84860"/>
    <s v="NUC-107720200318102929"/>
    <s v="NUC-1077"/>
    <x v="7"/>
    <d v="2020-03-18T10:29:29"/>
    <d v="2020-03-18T10:30:08"/>
    <s v="0"/>
    <s v="192.168.15.50"/>
    <x v="0"/>
    <x v="0"/>
    <m/>
    <s v="CYCLE2"/>
    <s v="cp"/>
    <n v="0"/>
    <x v="23"/>
    <d v="2020-03-18T00:00:00"/>
    <n v="0.43714120370714227"/>
    <n v="0.43759259259240935"/>
    <n v="3"/>
    <s v=""/>
  </r>
  <r>
    <n v="84862"/>
    <s v="NUC-107720200318103641"/>
    <s v="NUC-1077"/>
    <x v="7"/>
    <d v="2020-03-18T10:36:41"/>
    <d v="2020-03-18T10:43:58"/>
    <s v="7"/>
    <s v="192.168.15.50"/>
    <x v="0"/>
    <x v="0"/>
    <m/>
    <s v="CYCLE2"/>
    <s v="cp"/>
    <n v="7"/>
    <x v="23"/>
    <d v="2020-03-18T00:00:00"/>
    <n v="0.44214120370452292"/>
    <n v="0.44719907407124992"/>
    <n v="4"/>
    <s v=""/>
  </r>
  <r>
    <n v="84888"/>
    <s v="NUC-127920200318101939"/>
    <s v="NUC-1279"/>
    <x v="6"/>
    <d v="2020-03-18T10:19:39"/>
    <d v="2020-03-18T10:41:28"/>
    <s v="21"/>
    <s v="192.168.12.49"/>
    <x v="1"/>
    <x v="0"/>
    <m/>
    <s v="CYCLE2-3"/>
    <s v="ce2cm1"/>
    <n v="21"/>
    <x v="23"/>
    <d v="2020-03-18T00:00:00"/>
    <n v="0.43031250000058208"/>
    <n v="0.44546296296175569"/>
    <n v="8"/>
    <s v="20200318_10"/>
  </r>
  <r>
    <n v="84896"/>
    <s v="NUC-164020200317114545"/>
    <s v="NUC-1640"/>
    <x v="0"/>
    <d v="2020-03-17T11:45:45"/>
    <d v="2020-03-17T12:47:48"/>
    <s v="62"/>
    <s v="192.168.15.39"/>
    <x v="0"/>
    <x v="0"/>
    <m/>
    <s v="CYCLE1"/>
    <s v="s"/>
    <n v="62"/>
    <x v="22"/>
    <d v="2020-03-17T00:00:00"/>
    <n v="0.49010416666715173"/>
    <n v="0.53319444444787223"/>
    <n v="1"/>
    <s v=""/>
  </r>
  <r>
    <n v="84900"/>
    <s v="NUC-164020200318083922"/>
    <s v="NUC-1640"/>
    <x v="0"/>
    <d v="2020-03-18T08:39:22"/>
    <d v="2020-03-18T08:43:16"/>
    <s v="3"/>
    <s v="192.168.15.39"/>
    <x v="0"/>
    <x v="0"/>
    <m/>
    <s v="CYCLE1"/>
    <s v="s"/>
    <n v="3"/>
    <x v="23"/>
    <d v="2020-03-18T00:00:00"/>
    <n v="0.36067129629373085"/>
    <n v="0.36337962962716119"/>
    <n v="0"/>
    <s v=""/>
  </r>
  <r>
    <n v="85212"/>
    <s v="NUC-99720200318085320"/>
    <s v="NUC-997"/>
    <x v="0"/>
    <d v="2020-03-18T08:53:20"/>
    <d v="2020-03-18T08:55:05"/>
    <s v="1"/>
    <s v="192.168.15.52"/>
    <x v="0"/>
    <x v="0"/>
    <m/>
    <s v="CYCLE1"/>
    <s v="s"/>
    <n v="1"/>
    <x v="23"/>
    <d v="2020-03-18T00:00:00"/>
    <n v="0.37037037037225673"/>
    <n v="0.37158564815035788"/>
    <n v="0"/>
    <s v=""/>
  </r>
  <r>
    <n v="85213"/>
    <s v="NUC-99720200318100523"/>
    <s v="NUC-997"/>
    <x v="7"/>
    <d v="2020-03-18T10:05:23"/>
    <d v="2020-03-18T10:28:20"/>
    <s v="22"/>
    <s v="192.168.15.52"/>
    <x v="0"/>
    <x v="0"/>
    <m/>
    <s v="CYCLE2"/>
    <s v="cp"/>
    <n v="22"/>
    <x v="23"/>
    <d v="2020-03-18T00:00:00"/>
    <n v="0.42040509259095415"/>
    <n v="0.43634259259124519"/>
    <n v="9"/>
    <s v="20200318_10"/>
  </r>
  <r>
    <n v="85214"/>
    <s v="NUC-99720200318103317"/>
    <s v="NUC-997"/>
    <x v="7"/>
    <d v="2020-03-18T10:33:17"/>
    <d v="2020-03-18T10:43:36"/>
    <s v="10"/>
    <s v="192.168.15.52"/>
    <x v="0"/>
    <x v="0"/>
    <m/>
    <s v="CYCLE2"/>
    <s v="cp"/>
    <n v="10"/>
    <x v="23"/>
    <d v="2020-03-18T00:00:00"/>
    <n v="0.43978009259444661"/>
    <n v="0.44694444444758119"/>
    <n v="4"/>
    <s v=""/>
  </r>
  <r>
    <n v="85586"/>
    <s v="NUC-161320200318100708"/>
    <s v="NUC-1613"/>
    <x v="7"/>
    <d v="2020-03-18T10:07:08"/>
    <d v="2020-03-18T10:26:48"/>
    <s v="19"/>
    <s v="192.168.15.47"/>
    <x v="0"/>
    <x v="0"/>
    <m/>
    <s v="CYCLE2"/>
    <s v="cp"/>
    <n v="19"/>
    <x v="23"/>
    <d v="2020-03-18T00:00:00"/>
    <n v="0.42162037036905531"/>
    <n v="0.43527777777489973"/>
    <n v="9"/>
    <s v="20200318_10"/>
  </r>
  <r>
    <n v="85587"/>
    <s v="NUC-161320200318103323"/>
    <s v="NUC-1613"/>
    <x v="7"/>
    <d v="2020-03-18T10:33:23"/>
    <d v="2020-03-18T10:42:38"/>
    <s v="9"/>
    <s v="192.168.15.47"/>
    <x v="0"/>
    <x v="0"/>
    <m/>
    <s v="CYCLE2"/>
    <s v="cp"/>
    <n v="9"/>
    <x v="23"/>
    <d v="2020-03-18T00:00:00"/>
    <n v="0.43984953704057261"/>
    <n v="0.44627314814715646"/>
    <n v="4"/>
    <s v=""/>
  </r>
  <r>
    <n v="86091"/>
    <s v="NUC-144320200319083730"/>
    <s v="NUC-1443"/>
    <x v="18"/>
    <d v="2020-03-19T08:37:30"/>
    <d v="2020-03-19T09:12:22"/>
    <s v="34"/>
    <s v="192.168.15.62"/>
    <x v="0"/>
    <x v="0"/>
    <m/>
    <s v="CYCLE3"/>
    <s v="cm1"/>
    <n v="34"/>
    <x v="24"/>
    <d v="2020-03-19T00:00:00"/>
    <n v="0.359375"/>
    <n v="0.38358796296233777"/>
    <n v="12"/>
    <s v="20200319_8"/>
  </r>
  <r>
    <n v="86092"/>
    <s v="NUC-144320200319094745"/>
    <s v="NUC-1443"/>
    <x v="14"/>
    <d v="2020-03-19T09:47:45"/>
    <d v="2020-03-19T10:22:54"/>
    <s v="35"/>
    <s v="192.168.137.1"/>
    <x v="0"/>
    <x v="0"/>
    <m/>
    <s v="CYCLE2"/>
    <s v="ce2"/>
    <n v="35"/>
    <x v="24"/>
    <d v="2020-03-19T00:00:00"/>
    <n v="0.40815972222480923"/>
    <n v="0.43256944444146939"/>
    <n v="13"/>
    <s v="20200319_9"/>
  </r>
  <r>
    <n v="86104"/>
    <s v="NUC-128220200319083705"/>
    <s v="NUC-1282"/>
    <x v="10"/>
    <d v="2020-03-19T08:37:05"/>
    <d v="2020-03-19T10:02:01"/>
    <s v="84"/>
    <s v="192.168.12.36"/>
    <x v="1"/>
    <x v="0"/>
    <m/>
    <s v="CYCLE2"/>
    <s v="ce1ce2"/>
    <n v="84"/>
    <x v="24"/>
    <d v="2020-03-19T00:00:00"/>
    <n v="0.35908564814599231"/>
    <n v="0.41806712962716119"/>
    <n v="11"/>
    <s v="20200319_8"/>
  </r>
  <r>
    <n v="86200"/>
    <s v="NUC-156420200319102404"/>
    <s v="NUC-1564"/>
    <x v="10"/>
    <d v="2020-03-19T10:24:04"/>
    <d v="2020-03-19T11:52:53"/>
    <s v="88"/>
    <s v="192.168.12.51"/>
    <x v="1"/>
    <x v="0"/>
    <m/>
    <s v="CYCLE2"/>
    <s v="ce1ce2"/>
    <n v="88"/>
    <x v="24"/>
    <d v="2020-03-19T00:00:00"/>
    <n v="0.43337962962687016"/>
    <n v="0.49505787037196569"/>
    <n v="10"/>
    <s v="20200319_10"/>
  </r>
  <r>
    <n v="86284"/>
    <s v="NUC-192920200319102800"/>
    <s v="NUC-1929"/>
    <x v="10"/>
    <d v="2020-03-19T10:28:00"/>
    <d v="2020-03-19T11:55:58"/>
    <s v="87"/>
    <s v="192.168.12.31"/>
    <x v="1"/>
    <x v="0"/>
    <m/>
    <s v="CYCLE2"/>
    <s v="ce1ce2"/>
    <n v="87"/>
    <x v="24"/>
    <d v="2020-03-19T00:00:00"/>
    <n v="0.43611111111385981"/>
    <n v="0.49719907407416031"/>
    <n v="10"/>
    <s v="20200319_10"/>
  </r>
  <r>
    <n v="86285"/>
    <s v="NUC-188320200319075859"/>
    <s v="NUC-1883"/>
    <x v="10"/>
    <d v="2020-03-19T07:58:59"/>
    <d v="2020-03-19T08:00:42"/>
    <s v="1"/>
    <s v="192.168.12.39"/>
    <x v="1"/>
    <x v="0"/>
    <m/>
    <s v="CYCLE2"/>
    <s v="ce1ce2"/>
    <n v="1"/>
    <x v="24"/>
    <d v="2020-03-19T00:00:00"/>
    <n v="0.33262731481227092"/>
    <n v="0.33381944444408873"/>
    <n v="2"/>
    <s v=""/>
  </r>
  <r>
    <n v="86286"/>
    <s v="NUC-188320200319095451"/>
    <s v="NUC-1883"/>
    <x v="2"/>
    <d v="2020-03-19T09:54:51"/>
    <d v="2020-03-19T11:53:10"/>
    <s v="118"/>
    <s v="192.168.12.39"/>
    <x v="1"/>
    <x v="0"/>
    <m/>
    <s v="CYCLE2"/>
    <s v="cpce1"/>
    <n v="118"/>
    <x v="24"/>
    <d v="2020-03-19T00:00:00"/>
    <n v="0.41309027777606389"/>
    <n v="0.49525462962628808"/>
    <n v="4"/>
    <s v=""/>
  </r>
  <r>
    <n v="86498"/>
    <s v="NUC-118920200319080401"/>
    <s v="NUC-1189"/>
    <x v="10"/>
    <d v="2020-03-19T08:04:01"/>
    <d v="2020-03-19T09:56:00"/>
    <s v="111"/>
    <s v="192.168.12.42"/>
    <x v="1"/>
    <x v="0"/>
    <m/>
    <s v="CYCLE2"/>
    <s v="ce1ce2"/>
    <n v="111"/>
    <x v="24"/>
    <d v="2020-03-19T00:00:00"/>
    <n v="0.33612268518481869"/>
    <n v="0.41388888889196096"/>
    <n v="11"/>
    <s v="20200319_8"/>
  </r>
  <r>
    <n v="86499"/>
    <s v="NUC-118920200319095644"/>
    <s v="NUC-1189"/>
    <x v="2"/>
    <d v="2020-03-19T09:56:44"/>
    <d v="2020-03-19T11:16:13"/>
    <s v="79"/>
    <s v="192.168.12.42"/>
    <x v="1"/>
    <x v="0"/>
    <m/>
    <s v="CYCLE2"/>
    <s v="cpce1"/>
    <n v="79"/>
    <x v="24"/>
    <d v="2020-03-19T00:00:00"/>
    <n v="0.41439814814657439"/>
    <n v="0.46959490740846377"/>
    <n v="4"/>
    <s v=""/>
  </r>
  <r>
    <n v="86501"/>
    <s v="NUC-99820200319083725"/>
    <s v="NUC-998"/>
    <x v="18"/>
    <d v="2020-03-19T08:37:25"/>
    <d v="2020-03-19T09:13:23"/>
    <s v="35"/>
    <s v="192.168.15.53"/>
    <x v="0"/>
    <x v="0"/>
    <m/>
    <s v="CYCLE3"/>
    <s v="cm1"/>
    <n v="35"/>
    <x v="24"/>
    <d v="2020-03-19T00:00:00"/>
    <n v="0.35931712963065365"/>
    <n v="0.38429398147854954"/>
    <n v="12"/>
    <s v="20200319_8"/>
  </r>
  <r>
    <n v="86502"/>
    <s v="NUC-99820200319094622"/>
    <s v="NUC-998"/>
    <x v="14"/>
    <d v="2020-03-19T09:46:22"/>
    <d v="2020-03-19T10:22:31"/>
    <s v="36"/>
    <s v="192.168.15.53"/>
    <x v="0"/>
    <x v="0"/>
    <m/>
    <s v="CYCLE2"/>
    <s v="ce2"/>
    <n v="36"/>
    <x v="24"/>
    <d v="2020-03-19T00:00:00"/>
    <n v="0.40719907407765277"/>
    <n v="0.432303240741021"/>
    <n v="13"/>
    <s v="20200319_9"/>
  </r>
  <r>
    <n v="86503"/>
    <s v="NUC-161320200319083846"/>
    <s v="NUC-1613"/>
    <x v="18"/>
    <d v="2020-03-19T08:38:46"/>
    <d v="2020-03-19T09:13:19"/>
    <s v="34"/>
    <s v="192.168.15.47"/>
    <x v="0"/>
    <x v="0"/>
    <m/>
    <s v="CYCLE3"/>
    <s v="cm1"/>
    <n v="34"/>
    <x v="24"/>
    <d v="2020-03-19T00:00:00"/>
    <n v="0.36025462963152677"/>
    <n v="0.38424768518598285"/>
    <n v="12"/>
    <s v="20200319_8"/>
  </r>
  <r>
    <n v="86504"/>
    <s v="NUC-161320200319094523"/>
    <s v="NUC-1613"/>
    <x v="14"/>
    <d v="2020-03-19T09:45:23"/>
    <d v="2020-03-19T10:27:45"/>
    <s v="42"/>
    <s v="192.168.15.47"/>
    <x v="0"/>
    <x v="0"/>
    <m/>
    <s v="CYCLE2"/>
    <s v="ce2"/>
    <n v="42"/>
    <x v="24"/>
    <d v="2020-03-19T00:00:00"/>
    <n v="0.40651620370044839"/>
    <n v="0.43593749999854481"/>
    <n v="13"/>
    <s v="20200319_9"/>
  </r>
  <r>
    <n v="86506"/>
    <s v="NUC-108320200319083816"/>
    <s v="NUC-1083"/>
    <x v="18"/>
    <d v="2020-03-19T08:38:16"/>
    <d v="2020-03-19T09:12:27"/>
    <s v="34"/>
    <s v="192.168.15.31"/>
    <x v="0"/>
    <x v="0"/>
    <m/>
    <s v="CYCLE3"/>
    <s v="cm1"/>
    <n v="34"/>
    <x v="24"/>
    <d v="2020-03-19T00:00:00"/>
    <n v="0.35990740740817273"/>
    <n v="0.38364583333168412"/>
    <n v="12"/>
    <s v="20200319_8"/>
  </r>
  <r>
    <n v="86507"/>
    <s v="NUC-108320200319094654"/>
    <s v="NUC-1083"/>
    <x v="14"/>
    <d v="2020-03-19T09:46:54"/>
    <d v="2020-03-19T10:22:27"/>
    <s v="35"/>
    <s v="192.168.15.31"/>
    <x v="0"/>
    <x v="0"/>
    <m/>
    <s v="CYCLE2"/>
    <s v="ce2"/>
    <n v="35"/>
    <x v="24"/>
    <d v="2020-03-19T00:00:00"/>
    <n v="0.40756944444729015"/>
    <n v="0.43225694444117835"/>
    <n v="13"/>
    <s v="20200319_9"/>
  </r>
  <r>
    <n v="86510"/>
    <s v="NUC-128620200319075830"/>
    <s v="NUC-1286"/>
    <x v="10"/>
    <d v="2020-03-19T07:58:30"/>
    <d v="2020-03-19T09:39:03"/>
    <s v="100"/>
    <s v="192.168.12.53"/>
    <x v="1"/>
    <x v="0"/>
    <m/>
    <s v="CYCLE2"/>
    <s v="cpce1"/>
    <n v="100"/>
    <x v="24"/>
    <d v="2020-03-19T00:00:00"/>
    <n v="0.33229166666569654"/>
    <n v="0.40211805555736646"/>
    <n v="9"/>
    <s v="20200319_7"/>
  </r>
  <r>
    <n v="86511"/>
    <s v="NUC-128620200319093904"/>
    <s v="NUC-1286"/>
    <x v="2"/>
    <d v="2020-03-19T09:39:04"/>
    <d v="2020-03-19T09:45:17"/>
    <s v="6"/>
    <s v="192.168.12.53"/>
    <x v="1"/>
    <x v="0"/>
    <m/>
    <s v="CYCLE2"/>
    <s v="cpce1"/>
    <n v="6"/>
    <x v="24"/>
    <d v="2020-03-19T00:00:00"/>
    <n v="0.40212962962687016"/>
    <n v="0.40644675926159834"/>
    <n v="0"/>
    <s v=""/>
  </r>
  <r>
    <n v="86512"/>
    <s v="NUC-128620200319094958"/>
    <s v="NUC-1286"/>
    <x v="2"/>
    <d v="2020-03-19T09:49:58"/>
    <d v="2020-03-19T10:08:49"/>
    <s v="18"/>
    <s v="192.168.12.53"/>
    <x v="1"/>
    <x v="0"/>
    <m/>
    <s v="CYCLE2"/>
    <s v="ce1ce2"/>
    <n v="18"/>
    <x v="24"/>
    <d v="2020-03-19T00:00:00"/>
    <n v="0.40969907407270512"/>
    <n v="0.42278935185458977"/>
    <n v="4"/>
    <s v=""/>
  </r>
  <r>
    <n v="86515"/>
    <s v="NUC-100120200319083713"/>
    <s v="NUC-1001"/>
    <x v="18"/>
    <d v="2020-03-19T08:37:13"/>
    <d v="2020-03-19T09:12:21"/>
    <s v="35"/>
    <s v="192.168.15.35"/>
    <x v="0"/>
    <x v="0"/>
    <m/>
    <s v="CYCLE3"/>
    <s v="cm1"/>
    <n v="35"/>
    <x v="24"/>
    <d v="2020-03-19T00:00:00"/>
    <n v="0.35917824073840166"/>
    <n v="0.38357638888555812"/>
    <n v="12"/>
    <s v="20200319_8"/>
  </r>
  <r>
    <n v="86516"/>
    <s v="NUC-100120200319094740"/>
    <s v="NUC-1001"/>
    <x v="14"/>
    <d v="2020-03-19T09:47:40"/>
    <d v="2020-03-19T10:22:02"/>
    <s v="34"/>
    <s v="192.168.15.35"/>
    <x v="0"/>
    <x v="0"/>
    <m/>
    <s v="CYCLE2"/>
    <s v="ce2"/>
    <n v="34"/>
    <x v="24"/>
    <d v="2020-03-19T00:00:00"/>
    <n v="0.40810185185546288"/>
    <n v="0.43196759259444661"/>
    <n v="13"/>
    <s v="20200319_9"/>
  </r>
  <r>
    <n v="86517"/>
    <s v="NUC-162920200319083743"/>
    <s v="NUC-1629"/>
    <x v="18"/>
    <d v="2020-03-19T08:37:43"/>
    <d v="2020-03-19T09:12:26"/>
    <s v="34"/>
    <s v="192.168.15.41"/>
    <x v="0"/>
    <x v="0"/>
    <m/>
    <s v="CYCLE3"/>
    <s v="cm1"/>
    <n v="34"/>
    <x v="24"/>
    <d v="2020-03-19T00:00:00"/>
    <n v="0.35952546296175569"/>
    <n v="0.38363425926218042"/>
    <n v="12"/>
    <s v="20200319_8"/>
  </r>
  <r>
    <n v="86518"/>
    <s v="NUC-162920200319094845"/>
    <s v="NUC-1629"/>
    <x v="14"/>
    <d v="2020-03-19T09:48:45"/>
    <d v="2020-03-19T10:18:54"/>
    <s v="30"/>
    <s v="192.168.15.41"/>
    <x v="0"/>
    <x v="0"/>
    <m/>
    <s v="CYCLE2"/>
    <s v="ce2"/>
    <n v="30"/>
    <x v="24"/>
    <d v="2020-03-19T00:00:00"/>
    <n v="0.40885416666424135"/>
    <n v="0.429791666669189"/>
    <n v="13"/>
    <s v="20200319_9"/>
  </r>
  <r>
    <n v="86536"/>
    <s v="NUC-107720200319094828"/>
    <s v="NUC-1077"/>
    <x v="14"/>
    <d v="2020-03-19T09:48:28"/>
    <d v="2020-03-19T10:59:11"/>
    <s v="70"/>
    <s v="192.168.15.50"/>
    <x v="0"/>
    <x v="0"/>
    <m/>
    <s v="CYCLE2"/>
    <s v="ce2"/>
    <n v="70"/>
    <x v="24"/>
    <d v="2020-03-19T00:00:00"/>
    <n v="0.40865740740991896"/>
    <n v="0.45776620370452292"/>
    <n v="13"/>
    <s v="20200319_9"/>
  </r>
  <r>
    <n v="86540"/>
    <s v="NUC-130420200319083731"/>
    <s v="NUC-1304"/>
    <x v="18"/>
    <d v="2020-03-19T08:37:31"/>
    <d v="2020-03-19T09:12:19"/>
    <s v="34"/>
    <s v="192.168.15.36"/>
    <x v="0"/>
    <x v="0"/>
    <m/>
    <s v="CYCLE3"/>
    <s v="cm1"/>
    <n v="34"/>
    <x v="24"/>
    <d v="2020-03-19T00:00:00"/>
    <n v="0.35938657407677965"/>
    <n v="0.38355324073927477"/>
    <n v="12"/>
    <s v="20200319_8"/>
  </r>
  <r>
    <n v="86541"/>
    <s v="NUC-130420200319094606"/>
    <s v="NUC-1304"/>
    <x v="14"/>
    <d v="2020-03-19T09:46:06"/>
    <d v="2020-03-19T10:21:50"/>
    <s v="35"/>
    <s v="192.168.15.36"/>
    <x v="0"/>
    <x v="0"/>
    <m/>
    <s v="CYCLE2"/>
    <s v="ce2"/>
    <n v="35"/>
    <x v="24"/>
    <d v="2020-03-19T00:00:00"/>
    <n v="0.40701388888555812"/>
    <n v="0.43182870370219462"/>
    <n v="13"/>
    <s v="20200319_9"/>
  </r>
  <r>
    <n v="86553"/>
    <s v="NUC-164020200319083653"/>
    <s v="NUC-1640"/>
    <x v="18"/>
    <d v="2020-03-19T08:36:53"/>
    <d v="2020-03-19T09:12:52"/>
    <s v="35"/>
    <s v="192.168.15.39"/>
    <x v="0"/>
    <x v="0"/>
    <m/>
    <s v="CYCLE3"/>
    <s v="cm1"/>
    <n v="35"/>
    <x v="24"/>
    <d v="2020-03-19T00:00:00"/>
    <n v="0.35894675926101627"/>
    <n v="0.38393518518569181"/>
    <n v="12"/>
    <s v="20200319_8"/>
  </r>
  <r>
    <n v="86554"/>
    <s v="NUC-164020200319094937"/>
    <s v="NUC-1640"/>
    <x v="14"/>
    <d v="2020-03-19T09:49:37"/>
    <d v="2020-03-19T10:23:00"/>
    <s v="33"/>
    <s v="192.168.15.39"/>
    <x v="0"/>
    <x v="0"/>
    <m/>
    <s v="CYCLE2"/>
    <s v="ce2"/>
    <n v="33"/>
    <x v="24"/>
    <d v="2020-03-19T00:00:00"/>
    <n v="0.40945601851854008"/>
    <n v="0.43263888888759539"/>
    <n v="13"/>
    <s v="20200319_9"/>
  </r>
  <r>
    <n v="86583"/>
    <s v="NUC-99720200319083556"/>
    <s v="NUC-997"/>
    <x v="18"/>
    <d v="2020-03-19T08:35:56"/>
    <d v="2020-03-19T09:13:39"/>
    <s v="37"/>
    <s v="192.168.15.52"/>
    <x v="0"/>
    <x v="0"/>
    <m/>
    <s v="CYCLE3"/>
    <s v="cm1"/>
    <n v="37"/>
    <x v="24"/>
    <d v="2020-03-19T00:00:00"/>
    <n v="0.35828703703737119"/>
    <n v="0.38447916666336823"/>
    <n v="12"/>
    <s v="20200319_8"/>
  </r>
  <r>
    <n v="86584"/>
    <s v="NUC-99720200319100052"/>
    <s v="NUC-997"/>
    <x v="14"/>
    <d v="2020-03-19T10:00:52"/>
    <d v="2020-03-19T10:24:07"/>
    <s v="23"/>
    <s v="192.168.15.52"/>
    <x v="0"/>
    <x v="0"/>
    <m/>
    <s v="CYCLE2"/>
    <s v="ce2"/>
    <n v="23"/>
    <x v="24"/>
    <d v="2020-03-19T00:00:00"/>
    <n v="0.41726851851854008"/>
    <n v="0.43341435184993315"/>
    <n v="13"/>
    <s v="20200319_10"/>
  </r>
  <r>
    <n v="86610"/>
    <s v="NUC-124720200319080207"/>
    <s v="NUC-1247"/>
    <x v="10"/>
    <d v="2020-03-19T08:02:07"/>
    <d v="2020-03-19T09:34:01"/>
    <s v="91"/>
    <s v="192.168.12.47"/>
    <x v="1"/>
    <x v="0"/>
    <m/>
    <s v="CYCLE2"/>
    <s v="ce1ce2"/>
    <n v="91"/>
    <x v="24"/>
    <d v="2020-03-19T00:00:00"/>
    <n v="0.33480324073752854"/>
    <n v="0.39862268518481869"/>
    <n v="9"/>
    <s v="20200319_8"/>
  </r>
  <r>
    <n v="86611"/>
    <s v="NUC-124720200319095041"/>
    <s v="NUC-1247"/>
    <x v="2"/>
    <d v="2020-03-19T09:50:41"/>
    <d v="2020-03-19T11:16:56"/>
    <s v="86"/>
    <s v="192.168.12.47"/>
    <x v="1"/>
    <x v="0"/>
    <m/>
    <s v="CYCLE2"/>
    <s v="cpce1"/>
    <n v="86"/>
    <x v="24"/>
    <d v="2020-03-19T00:00:00"/>
    <n v="0.41019675925781485"/>
    <n v="0.4700925925935735"/>
    <n v="4"/>
    <s v=""/>
  </r>
  <r>
    <n v="86616"/>
    <s v="NUC-129120200319080344"/>
    <s v="NUC-1291"/>
    <x v="10"/>
    <d v="2020-03-19T08:03:44"/>
    <d v="2020-03-19T08:05:24"/>
    <s v="1"/>
    <s v="192.168.12.41"/>
    <x v="1"/>
    <x v="0"/>
    <m/>
    <s v="CYCLE2"/>
    <s v="ce1ce2"/>
    <n v="1"/>
    <x v="24"/>
    <d v="2020-03-19T00:00:00"/>
    <n v="0.33592592592322035"/>
    <n v="0.33708333333197515"/>
    <n v="5"/>
    <s v=""/>
  </r>
  <r>
    <n v="86617"/>
    <s v="NUC-129120200319080951"/>
    <s v="NUC-1291"/>
    <x v="10"/>
    <d v="2020-03-19T08:09:51"/>
    <d v="2020-03-19T11:53:46"/>
    <s v="223"/>
    <s v="192.168.12.41"/>
    <x v="1"/>
    <x v="0"/>
    <m/>
    <s v="CYCLE2"/>
    <s v="ce1ce2"/>
    <n v="223"/>
    <x v="24"/>
    <d v="2020-03-19T00:00:00"/>
    <n v="0.34017361111182254"/>
    <n v="0.49567129629576812"/>
    <n v="17"/>
    <s v="20200319_8"/>
  </r>
  <r>
    <n v="86625"/>
    <s v="NUC-127920200318104241"/>
    <s v="NUC-1279"/>
    <x v="5"/>
    <d v="2020-03-18T10:42:41"/>
    <d v="2020-03-19T08:45:43"/>
    <s v="1323"/>
    <s v="192.168.12.49"/>
    <x v="1"/>
    <x v="0"/>
    <m/>
    <s v="Autre"/>
    <s v="Autre"/>
    <n v="1323"/>
    <x v="23"/>
    <d v="2020-03-19T00:00:00"/>
    <n v="0.44630787037021946"/>
    <n v="0.36508101852086838"/>
    <n v="0"/>
    <s v=""/>
  </r>
  <r>
    <n v="86627"/>
    <s v="NUC-127920200319092816"/>
    <s v="NUC-1279"/>
    <x v="10"/>
    <d v="2020-03-19T09:28:16"/>
    <d v="2020-03-19T10:40:45"/>
    <s v="72"/>
    <s v="192.168.12.49"/>
    <x v="1"/>
    <x v="0"/>
    <m/>
    <s v="CYCLE2"/>
    <s v="ce1ce2"/>
    <n v="72"/>
    <x v="24"/>
    <d v="2020-03-19T00:00:00"/>
    <n v="0.39462962962716119"/>
    <n v="0.44496527777664596"/>
    <n v="12"/>
    <s v="20200319_9"/>
  </r>
  <r>
    <n v="86658"/>
    <s v="NUC-161420200319083731"/>
    <s v="NUC-1614"/>
    <x v="18"/>
    <d v="2020-03-19T08:37:31"/>
    <d v="2020-03-19T09:12:37"/>
    <s v="35"/>
    <s v="192.168.15.43"/>
    <x v="0"/>
    <x v="0"/>
    <m/>
    <s v="CYCLE3"/>
    <s v="cm1"/>
    <n v="35"/>
    <x v="24"/>
    <d v="2020-03-19T00:00:00"/>
    <n v="0.35938657407677965"/>
    <n v="0.38376157407765277"/>
    <n v="12"/>
    <s v="20200319_8"/>
  </r>
  <r>
    <n v="86659"/>
    <s v="NUC-161420200319094702"/>
    <s v="NUC-1614"/>
    <x v="14"/>
    <d v="2020-03-19T09:47:02"/>
    <d v="2020-03-19T10:23:20"/>
    <s v="36"/>
    <s v="192.168.15.43"/>
    <x v="0"/>
    <x v="0"/>
    <m/>
    <s v="CYCLE2"/>
    <s v="ce2"/>
    <n v="36"/>
    <x v="24"/>
    <d v="2020-03-19T00:00:00"/>
    <n v="0.4076620370396995"/>
    <n v="0.43287037037225673"/>
    <n v="13"/>
    <s v="20200319_9"/>
  </r>
  <r>
    <n v="86708"/>
    <s v="NUC-121620200319080050"/>
    <s v="NUC-1216"/>
    <x v="10"/>
    <d v="2020-03-19T08:00:50"/>
    <d v="2020-03-19T09:53:56"/>
    <s v="113"/>
    <s v="192.168.12.46"/>
    <x v="1"/>
    <x v="0"/>
    <m/>
    <s v="CYCLE2"/>
    <s v="ce1ce2"/>
    <n v="113"/>
    <x v="24"/>
    <d v="2020-03-19T00:00:00"/>
    <n v="0.33391203703649808"/>
    <n v="0.41245370370597811"/>
    <n v="10"/>
    <s v="20200319_8"/>
  </r>
  <r>
    <n v="86709"/>
    <s v="NUC-121620200319095510"/>
    <s v="NUC-1216"/>
    <x v="10"/>
    <d v="2020-03-19T09:55:10"/>
    <d v="2020-03-19T12:06:17"/>
    <s v="131"/>
    <s v="192.168.12.46"/>
    <x v="1"/>
    <x v="0"/>
    <m/>
    <s v="CYCLE2"/>
    <s v="ce1ce2"/>
    <n v="131"/>
    <x v="24"/>
    <d v="2020-03-19T00:00:00"/>
    <n v="0.41331018518394558"/>
    <n v="0.50436342592729488"/>
    <n v="12"/>
    <s v="20200319_9"/>
  </r>
  <r>
    <n v="86719"/>
    <s v="NUC-131320200319080922"/>
    <s v="NUC-1313"/>
    <x v="10"/>
    <d v="2020-03-19T08:09:22"/>
    <d v="2020-03-19T09:06:29"/>
    <s v="57"/>
    <s v="192.168.12.38"/>
    <x v="1"/>
    <x v="0"/>
    <m/>
    <s v="CYCLE2"/>
    <s v="ce1ce2"/>
    <n v="57"/>
    <x v="24"/>
    <d v="2020-03-19T00:00:00"/>
    <n v="0.33983796296524815"/>
    <n v="0.37950231481227092"/>
    <n v="8"/>
    <s v="20200319_8"/>
  </r>
  <r>
    <n v="86720"/>
    <s v="NUC-131320200319095121"/>
    <s v="NUC-1313"/>
    <x v="10"/>
    <d v="2020-03-19T09:51:21"/>
    <d v="2020-03-19T10:39:27"/>
    <s v="48"/>
    <s v="192.168.12.38"/>
    <x v="1"/>
    <x v="0"/>
    <m/>
    <s v="CYCLE2"/>
    <s v="ce1ce2"/>
    <n v="48"/>
    <x v="24"/>
    <d v="2020-03-19T00:00:00"/>
    <n v="0.41065972221986158"/>
    <n v="0.44406249999883585"/>
    <n v="10"/>
    <s v="20200319_9"/>
  </r>
  <r>
    <n v="86721"/>
    <s v="NUC-131320200319110351"/>
    <s v="NUC-1313"/>
    <x v="10"/>
    <d v="2020-03-19T11:03:51"/>
    <d v="2020-03-19T11:16:08"/>
    <s v="12"/>
    <s v="192.168.12.38"/>
    <x v="1"/>
    <x v="0"/>
    <m/>
    <s v="CYCLE2"/>
    <s v="ce1ce2"/>
    <n v="12"/>
    <x v="24"/>
    <d v="2020-03-19T00:00:00"/>
    <n v="0.461006944446126"/>
    <n v="0.46953703703911742"/>
    <n v="7"/>
    <s v="20200319_11"/>
  </r>
  <r>
    <n v="87560"/>
    <s v="NUC-156420200319131659"/>
    <s v="NUC-1564"/>
    <x v="2"/>
    <d v="2020-03-19T13:16:59"/>
    <d v="2020-03-19T16:06:38"/>
    <s v="169"/>
    <s v="192.168.12.51"/>
    <x v="1"/>
    <x v="0"/>
    <m/>
    <s v="CYCLE2"/>
    <s v="cpce1"/>
    <n v="169"/>
    <x v="24"/>
    <d v="2020-03-19T00:00:00"/>
    <n v="0.55346064814511919"/>
    <n v="0.67127314814570127"/>
    <n v="4"/>
    <s v=""/>
  </r>
  <r>
    <n v="87657"/>
    <s v="NUC-129120200319130633"/>
    <s v="NUC-1291"/>
    <x v="5"/>
    <d v="2020-03-19T13:06:33"/>
    <d v="2020-03-19T13:07:36"/>
    <s v="1"/>
    <s v="192.168.12.41"/>
    <x v="1"/>
    <x v="0"/>
    <m/>
    <s v="CYCLE2"/>
    <s v="cpce"/>
    <n v="1"/>
    <x v="24"/>
    <d v="2020-03-19T00:00:00"/>
    <n v="0.54621527777635492"/>
    <n v="0.546944444446126"/>
    <n v="0"/>
    <s v=""/>
  </r>
  <r>
    <n v="87659"/>
    <s v="NUC-129120200319130810"/>
    <s v="NUC-1291"/>
    <x v="1"/>
    <d v="2020-03-19T13:08:10"/>
    <d v="2020-03-19T16:05:56"/>
    <s v="177"/>
    <s v="192.168.12.41"/>
    <x v="1"/>
    <x v="0"/>
    <m/>
    <s v="CYCLE2"/>
    <s v="cpce1"/>
    <n v="177"/>
    <x v="24"/>
    <d v="2020-03-19T00:00:00"/>
    <n v="0.54733796296204673"/>
    <n v="0.67078703703737119"/>
    <n v="1"/>
    <s v=""/>
  </r>
  <r>
    <n v="87692"/>
    <s v="NUC-188320200319132746"/>
    <s v="NUC-1883"/>
    <x v="10"/>
    <d v="2020-03-19T13:27:46"/>
    <d v="2020-03-19T16:03:29"/>
    <s v="155"/>
    <s v="192.168.12.39"/>
    <x v="1"/>
    <x v="0"/>
    <m/>
    <s v="CYCLE2"/>
    <s v="ce1ce2"/>
    <n v="155"/>
    <x v="24"/>
    <d v="2020-03-19T00:00:00"/>
    <n v="0.56094907407532446"/>
    <n v="0.66908564815093996"/>
    <n v="8"/>
    <s v="20200319_13"/>
  </r>
  <r>
    <n v="87770"/>
    <s v="NUC-192920200319130356"/>
    <s v="NUC-1929"/>
    <x v="10"/>
    <d v="2020-03-19T13:03:56"/>
    <d v="2020-03-19T13:41:02"/>
    <s v="37"/>
    <s v="192.168.12.31"/>
    <x v="1"/>
    <x v="0"/>
    <m/>
    <s v="CYCLE2"/>
    <s v="ce1ce2"/>
    <n v="37"/>
    <x v="24"/>
    <d v="2020-03-19T00:00:00"/>
    <n v="0.544398148151231"/>
    <n v="0.57016203703824431"/>
    <n v="7"/>
    <s v="20200319_13"/>
  </r>
  <r>
    <n v="87771"/>
    <s v="NUC-192920200319134315"/>
    <s v="NUC-1929"/>
    <x v="10"/>
    <d v="2020-03-19T13:43:15"/>
    <d v="2020-03-19T14:32:32"/>
    <s v="49"/>
    <s v="192.168.12.31"/>
    <x v="1"/>
    <x v="0"/>
    <m/>
    <s v="CYCLE2"/>
    <s v="ce1ce2"/>
    <n v="49"/>
    <x v="24"/>
    <d v="2020-03-19T00:00:00"/>
    <n v="0.57170138888614019"/>
    <n v="0.60592592592729488"/>
    <n v="7"/>
    <s v="20200319_13"/>
  </r>
  <r>
    <n v="87915"/>
    <s v="NUC-131320200319130427"/>
    <s v="NUC-1313"/>
    <x v="10"/>
    <d v="2020-03-19T13:04:27"/>
    <d v="2020-03-19T16:06:30"/>
    <s v="182"/>
    <s v="192.168.12.38"/>
    <x v="1"/>
    <x v="0"/>
    <m/>
    <s v="CYCLE2"/>
    <s v="ce1ce2"/>
    <n v="182"/>
    <x v="24"/>
    <d v="2020-03-19T00:00:00"/>
    <n v="0.54475694444408873"/>
    <n v="0.67118055555329192"/>
    <n v="8"/>
    <s v="20200319_13"/>
  </r>
  <r>
    <n v="87971"/>
    <s v="NUC-130720200319083658"/>
    <s v="NUC-1307"/>
    <x v="18"/>
    <d v="2020-03-19T08:36:58"/>
    <d v="2020-03-19T09:13:33"/>
    <s v="36"/>
    <s v="192.168.15.45"/>
    <x v="0"/>
    <x v="0"/>
    <m/>
    <s v="CYCLE3"/>
    <s v="cm1"/>
    <n v="36"/>
    <x v="24"/>
    <d v="2020-03-19T00:00:00"/>
    <n v="0.35900462963036261"/>
    <n v="0.38440972222451819"/>
    <n v="12"/>
    <s v="20200319_8"/>
  </r>
  <r>
    <n v="87972"/>
    <s v="NUC-130720200319094636"/>
    <s v="NUC-1307"/>
    <x v="14"/>
    <d v="2020-03-19T09:46:36"/>
    <d v="2020-03-19T10:22:23"/>
    <s v="35"/>
    <s v="192.168.15.45"/>
    <x v="0"/>
    <x v="0"/>
    <m/>
    <s v="CYCLE2"/>
    <s v="ce2"/>
    <n v="35"/>
    <x v="24"/>
    <d v="2020-03-19T00:00:00"/>
    <n v="0.40736111110891216"/>
    <n v="0.43221064814861165"/>
    <n v="13"/>
    <s v="20200319_9"/>
  </r>
  <r>
    <n v="88083"/>
    <s v="NUC-99720200319112519"/>
    <s v="NUC-997"/>
    <x v="0"/>
    <d v="2020-03-19T11:25:19"/>
    <d v="2020-03-19T12:33:05"/>
    <s v="67"/>
    <s v="192.168.15.52"/>
    <x v="0"/>
    <x v="0"/>
    <m/>
    <s v="CYCLE1"/>
    <s v="s"/>
    <n v="67"/>
    <x v="24"/>
    <d v="2020-03-19T00:00:00"/>
    <n v="0.47591435185313458"/>
    <n v="0.52297453703795327"/>
    <n v="2"/>
    <s v=""/>
  </r>
  <r>
    <n v="88123"/>
    <s v="NUC-128620200319130404"/>
    <s v="NUC-1286"/>
    <x v="10"/>
    <d v="2020-03-19T13:04:04"/>
    <d v="2020-03-19T16:07:47"/>
    <s v="183"/>
    <s v="192.168.12.53"/>
    <x v="1"/>
    <x v="0"/>
    <m/>
    <s v="CYCLE2"/>
    <s v="ce1ce2"/>
    <n v="183"/>
    <x v="24"/>
    <d v="2020-03-19T00:00:00"/>
    <n v="0.54449074074364034"/>
    <n v="0.67207175926159834"/>
    <n v="8"/>
    <s v="20200319_13"/>
  </r>
  <r>
    <n v="88139"/>
    <s v="NUC-121620200319130320"/>
    <s v="NUC-1216"/>
    <x v="10"/>
    <d v="2020-03-19T13:03:20"/>
    <d v="2020-03-19T14:34:26"/>
    <s v="91"/>
    <s v="192.168.12.46"/>
    <x v="1"/>
    <x v="0"/>
    <m/>
    <s v="CYCLE2"/>
    <s v="cpce1"/>
    <n v="91"/>
    <x v="24"/>
    <d v="2020-03-19T00:00:00"/>
    <n v="0.54398148148175096"/>
    <n v="0.60724537036730908"/>
    <n v="8"/>
    <s v="20200319_13"/>
  </r>
  <r>
    <n v="88140"/>
    <s v="NUC-121620200319143428"/>
    <s v="NUC-1216"/>
    <x v="2"/>
    <d v="2020-03-19T14:34:28"/>
    <d v="2020-03-19T14:52:40"/>
    <s v="18"/>
    <s v="192.168.12.46"/>
    <x v="1"/>
    <x v="0"/>
    <m/>
    <s v="CYCLE2"/>
    <s v="ce1ce2"/>
    <n v="18"/>
    <x v="24"/>
    <d v="2020-03-19T00:00:00"/>
    <n v="0.60726851852086838"/>
    <n v="0.61990740741021"/>
    <n v="3"/>
    <s v=""/>
  </r>
  <r>
    <n v="88152"/>
    <s v="NUC-127920200319145248"/>
    <s v="NUC-1279"/>
    <x v="2"/>
    <d v="2020-03-19T14:52:48"/>
    <d v="2020-03-19T15:31:24"/>
    <s v="38"/>
    <s v="192.168.12.49"/>
    <x v="1"/>
    <x v="0"/>
    <m/>
    <s v="CYCLE2"/>
    <s v="cpce1"/>
    <n v="38"/>
    <x v="24"/>
    <d v="2020-03-19T00:00:00"/>
    <n v="0.62000000000261934"/>
    <n v="0.64680555555241881"/>
    <n v="3"/>
    <s v=""/>
  </r>
  <r>
    <n v="88158"/>
    <s v="NUC-118920200319130626"/>
    <s v="NUC-1189"/>
    <x v="2"/>
    <d v="2020-03-19T13:06:26"/>
    <d v="2020-03-19T16:07:39"/>
    <s v="181"/>
    <s v="192.168.12.42"/>
    <x v="1"/>
    <x v="0"/>
    <m/>
    <s v="CYCLE2"/>
    <s v="cpce1"/>
    <n v="181"/>
    <x v="24"/>
    <d v="2020-03-19T00:00:00"/>
    <n v="0.54613425926072523"/>
    <n v="0.671979166669189"/>
    <n v="4"/>
    <s v=""/>
  </r>
  <r>
    <n v="88190"/>
    <s v="NUC-128220200319104558"/>
    <s v="NUC-1282"/>
    <x v="10"/>
    <d v="2020-03-19T10:45:58"/>
    <d v="2020-03-19T10:58:56"/>
    <s v="12"/>
    <s v="192.168.12.36"/>
    <x v="1"/>
    <x v="0"/>
    <m/>
    <s v="CYCLE2"/>
    <s v="ce1ce2"/>
    <n v="12"/>
    <x v="24"/>
    <d v="2020-03-19T00:00:00"/>
    <n v="0.44858796296466608"/>
    <n v="0.45759259258920792"/>
    <n v="6"/>
    <s v="20200319_10"/>
  </r>
  <r>
    <n v="88191"/>
    <s v="NUC-128220200319111209"/>
    <s v="NUC-1282"/>
    <x v="10"/>
    <d v="2020-03-19T11:12:09"/>
    <d v="2020-03-19T11:54:15"/>
    <s v="42"/>
    <s v="192.168.12.36"/>
    <x v="1"/>
    <x v="0"/>
    <m/>
    <s v="CYCLE2"/>
    <s v="ce1ce2"/>
    <n v="42"/>
    <x v="24"/>
    <d v="2020-03-19T00:00:00"/>
    <n v="0.46677083333634073"/>
    <n v="0.4960069444423425"/>
    <n v="7"/>
    <s v="20200319_11"/>
  </r>
  <r>
    <n v="88192"/>
    <s v="NUC-128220200319130747"/>
    <s v="NUC-1282"/>
    <x v="10"/>
    <d v="2020-03-19T13:07:47"/>
    <d v="2020-03-19T15:31:03"/>
    <s v="143"/>
    <s v="192.168.12.36"/>
    <x v="1"/>
    <x v="0"/>
    <m/>
    <s v="CYCLE2"/>
    <s v="ce1ce2"/>
    <n v="143"/>
    <x v="24"/>
    <d v="2020-03-19T00:00:00"/>
    <n v="0.54707175926159834"/>
    <n v="0.64656249999825377"/>
    <n v="8"/>
    <s v="20200319_13"/>
  </r>
  <r>
    <n v="88245"/>
    <s v="NUC-124720200319130534"/>
    <s v="NUC-1247"/>
    <x v="10"/>
    <d v="2020-03-19T13:05:34"/>
    <d v="2020-03-19T15:12:22"/>
    <s v="126"/>
    <s v="192.168.12.47"/>
    <x v="1"/>
    <x v="0"/>
    <m/>
    <s v="CYCLE2"/>
    <s v="ce1ce2"/>
    <n v="126"/>
    <x v="24"/>
    <d v="2020-03-19T00:00:00"/>
    <n v="0.5455324074064265"/>
    <n v="0.63358796296233777"/>
    <n v="8"/>
    <s v="20200319_13"/>
  </r>
  <r>
    <n v="88273"/>
    <s v="HYB-488320200319150645"/>
    <s v="HYB-4883"/>
    <x v="9"/>
    <d v="2020-03-19T15:06:45"/>
    <d v="2020-03-19T15:09:28"/>
    <s v="2"/>
    <s v="192.168.15.26"/>
    <x v="0"/>
    <x v="1"/>
    <m/>
    <s v="CYCLE2"/>
    <s v="cp"/>
    <n v="2"/>
    <x v="24"/>
    <d v="2020-03-19T00:00:00"/>
    <n v="0.62968749999708962"/>
    <n v="0.6315740740756155"/>
    <n v="0"/>
    <s v=""/>
  </r>
  <r>
    <n v="88693"/>
    <s v="NUC-164020200320104000"/>
    <s v="NUC-1640"/>
    <x v="0"/>
    <d v="2020-03-20T10:40:00"/>
    <d v="2020-03-20T10:41:49"/>
    <s v="1"/>
    <s v="192.168.15.39"/>
    <x v="0"/>
    <x v="0"/>
    <m/>
    <s v="CYCLE1"/>
    <s v="s"/>
    <n v="1"/>
    <x v="25"/>
    <d v="2020-03-20T00:00:00"/>
    <n v="0.44444444444525288"/>
    <n v="0.44570601851592073"/>
    <n v="0"/>
    <s v=""/>
  </r>
  <r>
    <n v="88739"/>
    <s v="NUC-157920200319083718"/>
    <s v="NUC-1579"/>
    <x v="18"/>
    <d v="2020-03-19T08:37:18"/>
    <d v="2020-03-19T09:13:46"/>
    <s v="36"/>
    <s v="192.168.15.33"/>
    <x v="0"/>
    <x v="0"/>
    <m/>
    <s v="CYCLE3"/>
    <s v="cm1"/>
    <n v="36"/>
    <x v="24"/>
    <d v="2020-03-19T00:00:00"/>
    <n v="0.359236111107748"/>
    <n v="0.38456018518627388"/>
    <n v="12"/>
    <s v="20200319_8"/>
  </r>
  <r>
    <n v="88740"/>
    <s v="NUC-157920200319094624"/>
    <s v="NUC-1579"/>
    <x v="14"/>
    <d v="2020-03-19T09:46:24"/>
    <d v="2020-03-19T10:22:54"/>
    <s v="36"/>
    <s v="192.168.15.33"/>
    <x v="0"/>
    <x v="0"/>
    <m/>
    <s v="CYCLE2"/>
    <s v="ce2"/>
    <n v="36"/>
    <x v="24"/>
    <d v="2020-03-19T00:00:00"/>
    <n v="0.40722222222393611"/>
    <n v="0.43256944444146939"/>
    <n v="13"/>
    <s v="20200319_9"/>
  </r>
  <r>
    <n v="88837"/>
    <s v="NUC-161620200319111851"/>
    <s v="NUC-1616"/>
    <x v="0"/>
    <d v="2020-03-19T11:18:51"/>
    <d v="2020-03-19T12:19:26"/>
    <s v="60"/>
    <s v="192.168.15.48"/>
    <x v="0"/>
    <x v="0"/>
    <m/>
    <s v="CYCLE1"/>
    <s v="s"/>
    <n v="60"/>
    <x v="24"/>
    <d v="2020-03-19T00:00:00"/>
    <n v="0.47142361111036735"/>
    <n v="0.51349537036730908"/>
    <n v="2"/>
    <s v=""/>
  </r>
  <r>
    <n v="89082"/>
    <s v="NUC-164020200320115501"/>
    <s v="NUC-1640"/>
    <x v="0"/>
    <d v="2020-03-20T11:55:01"/>
    <d v="2020-03-20T12:54:14"/>
    <s v="59"/>
    <s v="192.168.15.39"/>
    <x v="0"/>
    <x v="0"/>
    <m/>
    <s v="CYCLE1"/>
    <s v="s"/>
    <n v="59"/>
    <x v="25"/>
    <d v="2020-03-20T00:00:00"/>
    <n v="0.49653935185051523"/>
    <n v="0.53766203703708015"/>
    <n v="1"/>
    <s v=""/>
  </r>
  <r>
    <n v="89870"/>
    <s v="NUC-164020200323081505"/>
    <s v="NUC-1640"/>
    <x v="0"/>
    <d v="2020-03-23T08:15:05"/>
    <d v="2020-03-23T10:25:25"/>
    <s v="130"/>
    <s v="192.168.15.39"/>
    <x v="0"/>
    <x v="0"/>
    <m/>
    <s v="CYCLE1"/>
    <s v="s"/>
    <n v="130"/>
    <x v="26"/>
    <d v="2020-03-23T00:00:00"/>
    <n v="0.34380787036934635"/>
    <n v="0.43431712962774327"/>
    <n v="1"/>
    <s v=""/>
  </r>
  <r>
    <n v="89881"/>
    <s v="NUC-130120200323100005"/>
    <s v="NUC-1301"/>
    <x v="6"/>
    <d v="2020-03-23T10:00:05"/>
    <d v="2020-03-23T11:34:49"/>
    <s v="94"/>
    <s v="192.168.12.50"/>
    <x v="1"/>
    <x v="0"/>
    <m/>
    <s v="CYCLE2-3"/>
    <s v="ce2cm1"/>
    <n v="94"/>
    <x v="26"/>
    <d v="2020-03-23T00:00:00"/>
    <n v="0.41672453703358769"/>
    <n v="0.48251157407503342"/>
    <n v="2"/>
    <s v=""/>
  </r>
  <r>
    <n v="89896"/>
    <s v="NUC-127920200323095926"/>
    <s v="NUC-1279"/>
    <x v="6"/>
    <d v="2020-03-23T09:59:26"/>
    <d v="2020-03-23T11:34:30"/>
    <s v="95"/>
    <s v="192.168.12.49"/>
    <x v="1"/>
    <x v="0"/>
    <m/>
    <s v="CYCLE2-3"/>
    <s v="ce2cm1"/>
    <n v="95"/>
    <x v="26"/>
    <d v="2020-03-23T00:00:00"/>
    <n v="0.41627314814832062"/>
    <n v="0.48229166666715173"/>
    <n v="2"/>
    <s v=""/>
  </r>
  <r>
    <n v="90238"/>
    <s v="NUC-151420200306135309"/>
    <s v="NUC-1514"/>
    <x v="3"/>
    <d v="2020-03-06T13:53:09"/>
    <d v="2020-03-06T14:19:05"/>
    <s v="25"/>
    <s v="192.168.12.32"/>
    <x v="1"/>
    <x v="0"/>
    <m/>
    <s v="CYCLE3"/>
    <s v="cm2"/>
    <n v="25"/>
    <x v="15"/>
    <d v="2020-03-06T00:00:00"/>
    <n v="0.57857638888526708"/>
    <n v="0.59658564814890269"/>
    <n v="11"/>
    <s v="20200306_13"/>
  </r>
  <r>
    <n v="90239"/>
    <s v="NUC-151420200311092050"/>
    <s v="NUC-1514"/>
    <x v="20"/>
    <d v="2020-03-11T09:20:50"/>
    <d v="2020-03-11T09:57:15"/>
    <s v="36"/>
    <s v="192.168.12.32"/>
    <x v="1"/>
    <x v="0"/>
    <m/>
    <s v="CYCLE2"/>
    <s v="cp"/>
    <n v="36"/>
    <x v="18"/>
    <d v="2020-03-11T00:00:00"/>
    <n v="0.38946759259124519"/>
    <n v="0.41475694444670808"/>
    <n v="3"/>
    <s v=""/>
  </r>
  <r>
    <n v="90240"/>
    <s v="NUC-151420200312124805"/>
    <s v="NUC-1514"/>
    <x v="1"/>
    <d v="2020-03-12T12:48:05"/>
    <d v="2020-03-12T13:25:59"/>
    <s v="37"/>
    <s v="192.168.12.32"/>
    <x v="1"/>
    <x v="0"/>
    <m/>
    <s v="CYCLE2"/>
    <s v="cpce1"/>
    <n v="37"/>
    <x v="19"/>
    <d v="2020-03-12T00:00:00"/>
    <n v="0.53339120370219462"/>
    <n v="0.55971064815093996"/>
    <n v="11"/>
    <s v="20200312_12"/>
  </r>
  <r>
    <n v="90241"/>
    <s v="NUC-151420200312133222"/>
    <s v="NUC-1514"/>
    <x v="1"/>
    <d v="2020-03-12T13:32:22"/>
    <d v="2020-03-12T14:22:53"/>
    <s v="50"/>
    <s v="192.168.12.32"/>
    <x v="1"/>
    <x v="0"/>
    <m/>
    <s v="CYCLE2"/>
    <s v="cpce1"/>
    <n v="50"/>
    <x v="19"/>
    <d v="2020-03-12T00:00:00"/>
    <n v="0.56414351851708489"/>
    <n v="0.59922453703620704"/>
    <n v="13"/>
    <s v="20200312_13"/>
  </r>
  <r>
    <n v="90242"/>
    <s v="NUC-151420200312145537"/>
    <s v="NUC-1514"/>
    <x v="10"/>
    <d v="2020-03-12T14:55:37"/>
    <d v="2020-03-12T15:31:17"/>
    <s v="35"/>
    <s v="192.168.12.32"/>
    <x v="1"/>
    <x v="0"/>
    <m/>
    <s v="CYCLE2"/>
    <s v="ce1ce2"/>
    <n v="35"/>
    <x v="19"/>
    <d v="2020-03-12T00:00:00"/>
    <n v="0.62195601851999527"/>
    <n v="0.64672453703678912"/>
    <n v="12"/>
    <s v="20200312_14"/>
  </r>
  <r>
    <n v="90243"/>
    <s v="NUC-151420200313135735"/>
    <s v="NUC-1514"/>
    <x v="3"/>
    <d v="2020-03-13T13:57:35"/>
    <d v="2020-03-13T14:31:16"/>
    <s v="33"/>
    <s v="192.168.12.32"/>
    <x v="1"/>
    <x v="0"/>
    <m/>
    <s v="CYCLE3"/>
    <s v="cm2"/>
    <n v="33"/>
    <x v="20"/>
    <d v="2020-03-13T00:00:00"/>
    <n v="0.58165509259561077"/>
    <n v="0.60504629629576812"/>
    <n v="11"/>
    <s v="20200313_13"/>
  </r>
  <r>
    <n v="90244"/>
    <s v="NUC-151420200313143319"/>
    <s v="NUC-1514"/>
    <x v="3"/>
    <d v="2020-03-13T14:33:19"/>
    <d v="2020-03-13T14:33:35"/>
    <s v="0"/>
    <s v="192.168.12.32"/>
    <x v="1"/>
    <x v="0"/>
    <m/>
    <s v="CYCLE3"/>
    <s v="cm2"/>
    <n v="0"/>
    <x v="20"/>
    <d v="2020-03-13T00:00:00"/>
    <n v="0.60646990740497131"/>
    <n v="0.60665509258979"/>
    <n v="5"/>
    <s v=""/>
  </r>
  <r>
    <n v="90246"/>
    <s v="NUC-151420200318101936"/>
    <s v="NUC-1514"/>
    <x v="6"/>
    <d v="2020-03-18T10:19:36"/>
    <d v="2020-03-18T11:17:41"/>
    <s v="58"/>
    <s v="192.168.12.37"/>
    <x v="1"/>
    <x v="0"/>
    <m/>
    <s v="CYCLE2-3"/>
    <s v="ce2cm1"/>
    <n v="58"/>
    <x v="23"/>
    <d v="2020-03-18T00:00:00"/>
    <n v="0.43027777777751908"/>
    <n v="0.47061342592496658"/>
    <n v="8"/>
    <s v="20200318_10"/>
  </r>
  <r>
    <n v="90247"/>
    <s v="NUC-151420200319075956"/>
    <s v="NUC-1514"/>
    <x v="10"/>
    <d v="2020-03-19T07:59:56"/>
    <d v="2020-03-19T09:05:52"/>
    <s v="65"/>
    <s v="192.168.12.37"/>
    <x v="1"/>
    <x v="0"/>
    <m/>
    <s v="CYCLE2"/>
    <s v="ce1ce2"/>
    <n v="65"/>
    <x v="24"/>
    <d v="2020-03-19T00:00:00"/>
    <n v="0.333287037035916"/>
    <n v="0.37907407407328719"/>
    <n v="8"/>
    <s v="20200319_7"/>
  </r>
  <r>
    <n v="90248"/>
    <s v="NUC-151420200319101940"/>
    <s v="NUC-1514"/>
    <x v="10"/>
    <d v="2020-03-19T10:19:40"/>
    <d v="2020-03-19T11:37:13"/>
    <s v="77"/>
    <s v="192.168.12.37"/>
    <x v="1"/>
    <x v="0"/>
    <m/>
    <s v="CYCLE2"/>
    <s v="ce1ce2"/>
    <n v="77"/>
    <x v="24"/>
    <d v="2020-03-19T00:00:00"/>
    <n v="0.43032407407736173"/>
    <n v="0.48417824073840166"/>
    <n v="10"/>
    <s v="20200319_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9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C19" firstHeaderRow="1" firstDataRow="4" firstDataCol="1" rowPageCount="1" colPageCount="1"/>
  <pivotFields count="22">
    <pivotField showAll="0"/>
    <pivotField showAll="0"/>
    <pivotField showAll="0"/>
    <pivotField axis="axisRow" showAll="0">
      <items count="77">
        <item x="12"/>
        <item x="15"/>
        <item m="1" x="57"/>
        <item x="8"/>
        <item m="1" x="30"/>
        <item x="10"/>
        <item m="1" x="45"/>
        <item m="1" x="40"/>
        <item m="1" x="46"/>
        <item m="1" x="51"/>
        <item m="1" x="53"/>
        <item m="1" x="23"/>
        <item m="1" x="67"/>
        <item m="1" x="49"/>
        <item x="14"/>
        <item m="1" x="60"/>
        <item x="13"/>
        <item m="1" x="31"/>
        <item x="6"/>
        <item m="1" x="75"/>
        <item m="1" x="26"/>
        <item m="1" x="25"/>
        <item m="1" x="65"/>
        <item m="1" x="71"/>
        <item m="1" x="44"/>
        <item m="1" x="70"/>
        <item x="11"/>
        <item m="1" x="56"/>
        <item x="4"/>
        <item m="1" x="66"/>
        <item x="18"/>
        <item m="1" x="58"/>
        <item m="1" x="42"/>
        <item m="1" x="55"/>
        <item m="1" x="34"/>
        <item m="1" x="33"/>
        <item m="1" x="38"/>
        <item m="1" x="43"/>
        <item m="1" x="50"/>
        <item m="1" x="35"/>
        <item x="3"/>
        <item m="1" x="59"/>
        <item x="16"/>
        <item m="1" x="69"/>
        <item x="17"/>
        <item m="1" x="61"/>
        <item m="1" x="47"/>
        <item m="1" x="37"/>
        <item m="1" x="24"/>
        <item x="9"/>
        <item m="1" x="72"/>
        <item x="7"/>
        <item x="20"/>
        <item x="5"/>
        <item x="1"/>
        <item x="2"/>
        <item m="1" x="54"/>
        <item x="19"/>
        <item m="1" x="36"/>
        <item m="1" x="48"/>
        <item m="1" x="41"/>
        <item m="1" x="28"/>
        <item m="1" x="73"/>
        <item m="1" x="74"/>
        <item m="1" x="22"/>
        <item m="1" x="32"/>
        <item m="1" x="39"/>
        <item m="1" x="27"/>
        <item m="1" x="29"/>
        <item x="21"/>
        <item m="1" x="52"/>
        <item x="0"/>
        <item m="1" x="63"/>
        <item m="1" x="64"/>
        <item m="1" x="62"/>
        <item m="1" x="68"/>
        <item t="default"/>
      </items>
    </pivotField>
    <pivotField showAll="0"/>
    <pivotField showAll="0"/>
    <pivotField showAll="0"/>
    <pivotField showAll="0"/>
    <pivotField axis="axisRow" showAll="0">
      <items count="118">
        <item m="1" x="106"/>
        <item m="1" x="44"/>
        <item m="1" x="10"/>
        <item m="1" x="93"/>
        <item m="1" x="57"/>
        <item m="1" x="29"/>
        <item m="1" x="100"/>
        <item m="1" x="21"/>
        <item m="1" x="75"/>
        <item m="1" x="41"/>
        <item m="1" x="58"/>
        <item m="1" x="17"/>
        <item m="1" x="99"/>
        <item m="1" x="38"/>
        <item m="1" x="25"/>
        <item m="1" x="52"/>
        <item m="1" x="47"/>
        <item m="1" x="48"/>
        <item m="1" x="112"/>
        <item m="1" x="45"/>
        <item m="1" x="7"/>
        <item m="1" x="111"/>
        <item m="1" x="102"/>
        <item m="1" x="66"/>
        <item m="1" x="65"/>
        <item m="1" x="54"/>
        <item m="1" x="63"/>
        <item m="1" x="55"/>
        <item m="1" x="79"/>
        <item m="1" x="108"/>
        <item m="1" x="105"/>
        <item m="1" x="72"/>
        <item m="1" x="27"/>
        <item m="1" x="98"/>
        <item m="1" x="8"/>
        <item m="1" x="34"/>
        <item m="1" x="96"/>
        <item m="1" x="12"/>
        <item m="1" x="28"/>
        <item m="1" x="37"/>
        <item m="1" x="43"/>
        <item m="1" x="5"/>
        <item m="1" x="2"/>
        <item m="1" x="36"/>
        <item m="1" x="70"/>
        <item m="1" x="20"/>
        <item m="1" x="76"/>
        <item m="1" x="50"/>
        <item m="1" x="94"/>
        <item m="1" x="22"/>
        <item m="1" x="110"/>
        <item m="1" x="113"/>
        <item m="1" x="80"/>
        <item m="1" x="62"/>
        <item m="1" x="68"/>
        <item m="1" x="42"/>
        <item m="1" x="60"/>
        <item m="1" x="81"/>
        <item m="1" x="83"/>
        <item m="1" x="6"/>
        <item m="1" x="32"/>
        <item m="1" x="40"/>
        <item m="1" x="107"/>
        <item m="1" x="97"/>
        <item m="1" x="9"/>
        <item m="1" x="31"/>
        <item m="1" x="15"/>
        <item m="1" x="103"/>
        <item m="1" x="11"/>
        <item m="1" x="95"/>
        <item m="1" x="101"/>
        <item m="1" x="26"/>
        <item m="1" x="33"/>
        <item m="1" x="56"/>
        <item m="1" x="115"/>
        <item m="1" x="59"/>
        <item m="1" x="114"/>
        <item m="1" x="89"/>
        <item m="1" x="13"/>
        <item m="1" x="19"/>
        <item m="1" x="109"/>
        <item m="1" x="104"/>
        <item m="1" x="78"/>
        <item m="1" x="64"/>
        <item m="1" x="35"/>
        <item m="1" x="67"/>
        <item m="1" x="24"/>
        <item m="1" x="4"/>
        <item m="1" x="49"/>
        <item m="1" x="3"/>
        <item m="1" x="30"/>
        <item m="1" x="73"/>
        <item m="1" x="90"/>
        <item m="1" x="53"/>
        <item m="1" x="71"/>
        <item m="1" x="23"/>
        <item m="1" x="39"/>
        <item m="1" x="85"/>
        <item m="1" x="88"/>
        <item m="1" x="92"/>
        <item m="1" x="14"/>
        <item m="1" x="87"/>
        <item m="1" x="74"/>
        <item m="1" x="51"/>
        <item m="1" x="82"/>
        <item m="1" x="77"/>
        <item m="1" x="18"/>
        <item m="1" x="84"/>
        <item m="1" x="46"/>
        <item m="1" x="91"/>
        <item m="1" x="86"/>
        <item m="1" x="61"/>
        <item m="1" x="116"/>
        <item m="1" x="69"/>
        <item m="1" x="16"/>
        <item sd="0" x="0"/>
        <item x="1"/>
        <item t="default"/>
      </items>
    </pivotField>
    <pivotField axis="axisPage" showAll="0">
      <items count="11">
        <item m="1" x="8"/>
        <item m="1" x="7"/>
        <item m="1" x="2"/>
        <item m="1" x="6"/>
        <item m="1" x="9"/>
        <item m="1" x="4"/>
        <item x="1"/>
        <item m="1" x="3"/>
        <item x="0"/>
        <item m="1" x="5"/>
        <item t="default"/>
      </items>
    </pivotField>
    <pivotField showAll="0"/>
    <pivotField showAll="0"/>
    <pivotField showAll="0"/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4" showAll="0"/>
    <pivotField showAll="0"/>
    <pivotField showAll="0"/>
    <pivotField showAll="0"/>
    <pivotField dataField="1" showAll="0" defaultSubtotal="0"/>
    <pivotField axis="axisCol" showAll="0" defaultSubtotal="0">
      <items count="6">
        <item sd="0" x="1"/>
        <item sd="0" x="2"/>
        <item sd="0" x="3"/>
        <item sd="0" x="4"/>
        <item x="0"/>
        <item x="5"/>
      </items>
    </pivotField>
    <pivotField axis="axisCol" showAll="0" defaultSubtotal="0">
      <items count="3">
        <item sd="0" x="1"/>
        <item x="0"/>
        <item x="2"/>
      </items>
    </pivotField>
  </pivotFields>
  <rowFields count="2">
    <field x="8"/>
    <field x="3"/>
  </rowFields>
  <rowItems count="13">
    <i>
      <x v="115"/>
    </i>
    <i>
      <x v="116"/>
    </i>
    <i r="1">
      <x/>
    </i>
    <i r="1">
      <x v="5"/>
    </i>
    <i r="1">
      <x v="18"/>
    </i>
    <i r="1">
      <x v="26"/>
    </i>
    <i r="1">
      <x v="40"/>
    </i>
    <i r="1">
      <x v="52"/>
    </i>
    <i r="1">
      <x v="53"/>
    </i>
    <i r="1">
      <x v="54"/>
    </i>
    <i r="1">
      <x v="55"/>
    </i>
    <i r="1">
      <x v="71"/>
    </i>
    <i t="grand">
      <x/>
    </i>
  </rowItems>
  <colFields count="3">
    <field x="21"/>
    <field x="20"/>
    <field x="14"/>
  </colFields>
  <colItems count="2">
    <i>
      <x/>
    </i>
    <i t="grand">
      <x/>
    </i>
  </colItems>
  <pageFields count="1">
    <pageField fld="9" item="8" hier="-1"/>
  </pageFields>
  <dataFields count="1">
    <dataField name="Nombre de utilisation" fld="19" subtotal="count" baseField="8" baseItem="11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odi_logs sessions" connectionId="1" autoFormatId="16" applyNumberFormats="0" applyBorderFormats="0" applyFontFormats="0" applyPatternFormats="0" applyAlignmentFormats="0" applyWidthHeightFormats="0">
  <queryTableRefresh nextId="23" unboundColumnsRight="7">
    <queryTableFields count="20">
      <queryTableField id="1" name="id" tableColumnId="1"/>
      <queryTableField id="2" name="idcheck" tableColumnId="2"/>
      <queryTableField id="3" name="computername" tableColumnId="3"/>
      <queryTableField id="4" name="username" tableColumnId="4"/>
      <queryTableField id="5" name="datein" tableColumnId="5"/>
      <queryTableField id="6" name="dateout" tableColumnId="6"/>
      <queryTableField id="7" name="duree" tableColumnId="7"/>
      <queryTableField id="8" name="ip" tableColumnId="8"/>
      <queryTableField id="9" name="ecole" tableColumnId="9"/>
      <queryTableField id="10" name="type" tableColumnId="10"/>
      <queryTableField id="11" name="connect" tableColumnId="11"/>
      <queryTableField id="12" name="cycle" tableColumnId="12"/>
      <queryTableField id="13" name="niveau" tableColumnId="13"/>
      <queryTableField id="14" dataBound="0" tableColumnId="14"/>
      <queryTableField id="15" dataBound="0" tableColumnId="15"/>
      <queryTableField id="16" dataBound="0" tableColumnId="16"/>
      <queryTableField id="17" dataBound="0" tableColumnId="17"/>
      <queryTableField id="18" dataBound="0" tableColumnId="18"/>
      <queryTableField id="19" dataBound="0" tableColumnId="19"/>
      <queryTableField id="22" dataBound="0" tableColumnId="2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au_odi_logs_sessions" displayName="Tableau_odi_logs_sessions" ref="A1:T635" tableType="queryTable" totalsRowShown="0">
  <autoFilter ref="A1:T635">
    <filterColumn colId="3">
      <filters>
        <filter val="ce2cm1"/>
      </filters>
    </filterColumn>
    <filterColumn colId="8">
      <filters>
        <filter val="SITE1"/>
      </filters>
    </filterColumn>
  </autoFilter>
  <tableColumns count="20">
    <tableColumn id="1" uniqueName="1" name="id" queryTableFieldId="1"/>
    <tableColumn id="2" uniqueName="2" name="idcheck" queryTableFieldId="2"/>
    <tableColumn id="3" uniqueName="3" name="computername" queryTableFieldId="3"/>
    <tableColumn id="4" uniqueName="4" name="username" queryTableFieldId="4"/>
    <tableColumn id="5" uniqueName="5" name="datein" queryTableFieldId="5" dataDxfId="3"/>
    <tableColumn id="6" uniqueName="6" name="dateout" queryTableFieldId="6" dataDxfId="2"/>
    <tableColumn id="7" uniqueName="7" name="duree" queryTableFieldId="7"/>
    <tableColumn id="8" uniqueName="8" name="ip" queryTableFieldId="8"/>
    <tableColumn id="9" uniqueName="9" name="ecole" queryTableFieldId="9"/>
    <tableColumn id="10" uniqueName="10" name="type" queryTableFieldId="10"/>
    <tableColumn id="11" uniqueName="11" name="connect" queryTableFieldId="11"/>
    <tableColumn id="12" uniqueName="12" name="cycle" queryTableFieldId="12"/>
    <tableColumn id="13" uniqueName="13" name="niveau" queryTableFieldId="13"/>
    <tableColumn id="14" uniqueName="14" name="duree2" queryTableFieldId="14" dataDxfId="8">
      <calculatedColumnFormula>VALUE(Tableau_odi_logs_sessions[[#This Row],[duree]])</calculatedColumnFormula>
    </tableColumn>
    <tableColumn id="15" uniqueName="15" name="jourin" queryTableFieldId="15" dataDxfId="7">
      <calculatedColumnFormula>INT(Tableau_odi_logs_sessions[[#This Row],[datein]])</calculatedColumnFormula>
    </tableColumn>
    <tableColumn id="16" uniqueName="16" name="jourout" queryTableFieldId="16" dataDxfId="6">
      <calculatedColumnFormula>INT(Tableau_odi_logs_sessions[[#This Row],[dateout]])</calculatedColumnFormula>
    </tableColumn>
    <tableColumn id="17" uniqueName="17" name="decin" queryTableFieldId="17" dataDxfId="5">
      <calculatedColumnFormula>Tableau_odi_logs_sessions[[#This Row],[datein]]-Tableau_odi_logs_sessions[[#This Row],[jourin]]</calculatedColumnFormula>
    </tableColumn>
    <tableColumn id="18" uniqueName="18" name="decout" queryTableFieldId="18" dataDxfId="4">
      <calculatedColumnFormula>Tableau_odi_logs_sessions[[#This Row],[dateout]]-Tableau_odi_logs_sessions[[#This Row],[jourout]]</calculatedColumnFormula>
    </tableColumn>
    <tableColumn id="19" uniqueName="19" name="test" queryTableFieldId="19" dataDxfId="0">
      <calculatedColumnFormula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calculatedColumnFormula>
    </tableColumn>
    <tableColumn id="22" uniqueName="22" name="utilisation" queryTableFieldId="22" dataDxfId="1">
      <calculatedColumnFormula>IF(Tableau_odi_logs_sessions[[#This Row],[test]]&gt;5,TEXT(Tableau_odi_logs_sessions[[#This Row],[datein]],"YYYYMMDD")&amp;"_"&amp;HOUR(Tableau_odi_logs_sessions[[#This Row],[datein]]),"")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T640"/>
  <sheetViews>
    <sheetView tabSelected="1" workbookViewId="0">
      <selection activeCell="S633" sqref="S633"/>
    </sheetView>
  </sheetViews>
  <sheetFormatPr baseColWidth="10" defaultRowHeight="15" x14ac:dyDescent="0.25"/>
  <cols>
    <col min="5" max="6" width="15.7109375" bestFit="1" customWidth="1"/>
    <col min="7" max="7" width="34" bestFit="1" customWidth="1"/>
    <col min="8" max="8" width="19.5703125" bestFit="1" customWidth="1"/>
    <col min="9" max="9" width="12.140625" bestFit="1" customWidth="1"/>
    <col min="10" max="11" width="15.7109375" bestFit="1" customWidth="1"/>
    <col min="12" max="12" width="8.5703125" bestFit="1" customWidth="1"/>
    <col min="13" max="13" width="14.7109375" bestFit="1" customWidth="1"/>
    <col min="14" max="14" width="16.85546875" bestFit="1" customWidth="1"/>
    <col min="15" max="15" width="11" style="2" bestFit="1" customWidth="1"/>
    <col min="16" max="16" width="10.7109375" style="2" bestFit="1" customWidth="1"/>
    <col min="17" max="17" width="8.85546875" bestFit="1" customWidth="1"/>
    <col min="18" max="18" width="9.28515625" bestFit="1" customWidth="1"/>
    <col min="20" max="20" width="17.1406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880</v>
      </c>
      <c r="O1" s="2" t="s">
        <v>881</v>
      </c>
      <c r="P1" s="2" t="s">
        <v>882</v>
      </c>
      <c r="Q1" t="s">
        <v>883</v>
      </c>
      <c r="R1" t="s">
        <v>884</v>
      </c>
      <c r="S1" t="s">
        <v>885</v>
      </c>
      <c r="T1" t="s">
        <v>891</v>
      </c>
    </row>
    <row r="2" spans="1:20" hidden="1" x14ac:dyDescent="0.25">
      <c r="A2">
        <v>37088</v>
      </c>
      <c r="B2" t="s">
        <v>223</v>
      </c>
      <c r="C2" t="s">
        <v>127</v>
      </c>
      <c r="D2" t="s">
        <v>66</v>
      </c>
      <c r="E2" s="1">
        <v>43882.561354166668</v>
      </c>
      <c r="F2" s="1">
        <v>43882.604398148149</v>
      </c>
      <c r="G2" t="s">
        <v>112</v>
      </c>
      <c r="H2" t="s">
        <v>128</v>
      </c>
      <c r="I2" t="s">
        <v>890</v>
      </c>
      <c r="J2" t="s">
        <v>16</v>
      </c>
      <c r="L2" t="s">
        <v>68</v>
      </c>
      <c r="M2" t="s">
        <v>69</v>
      </c>
      <c r="N2" s="3">
        <f>VALUE(Tableau_odi_logs_sessions[[#This Row],[duree]])</f>
        <v>61</v>
      </c>
      <c r="O2" s="2">
        <f>INT(Tableau_odi_logs_sessions[[#This Row],[datein]])</f>
        <v>43882</v>
      </c>
      <c r="P2" s="2">
        <f>INT(Tableau_odi_logs_sessions[[#This Row],[dateout]])</f>
        <v>43882</v>
      </c>
      <c r="Q2" s="3">
        <f>Tableau_odi_logs_sessions[[#This Row],[datein]]-Tableau_odi_logs_sessions[[#This Row],[jourin]]</f>
        <v>0.56135416666802485</v>
      </c>
      <c r="R2" s="3">
        <f>Tableau_odi_logs_sessions[[#This Row],[dateout]]-Tableau_odi_logs_sessions[[#This Row],[jourout]]</f>
        <v>0.60439814814890269</v>
      </c>
      <c r="S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2" s="3" t="str">
        <f>IF(Tableau_odi_logs_sessions[[#This Row],[test]]&gt;5,TEXT(Tableau_odi_logs_sessions[[#This Row],[datein]],"YYYYMMDD")&amp;"_"&amp;HOUR(Tableau_odi_logs_sessions[[#This Row],[datein]]),"")</f>
        <v/>
      </c>
    </row>
    <row r="3" spans="1:20" hidden="1" x14ac:dyDescent="0.25">
      <c r="A3">
        <v>44062</v>
      </c>
      <c r="B3" t="s">
        <v>225</v>
      </c>
      <c r="C3" t="s">
        <v>147</v>
      </c>
      <c r="D3" t="s">
        <v>75</v>
      </c>
      <c r="E3" s="1">
        <v>43881.561874999999</v>
      </c>
      <c r="F3" s="1">
        <v>43881.618657407409</v>
      </c>
      <c r="G3" t="s">
        <v>161</v>
      </c>
      <c r="H3" t="s">
        <v>148</v>
      </c>
      <c r="I3" t="s">
        <v>889</v>
      </c>
      <c r="J3" t="s">
        <v>16</v>
      </c>
      <c r="L3" t="s">
        <v>21</v>
      </c>
      <c r="M3" t="s">
        <v>53</v>
      </c>
      <c r="N3" s="3">
        <f>VALUE(Tableau_odi_logs_sessions[[#This Row],[duree]])</f>
        <v>81</v>
      </c>
      <c r="O3" s="2">
        <f>INT(Tableau_odi_logs_sessions[[#This Row],[datein]])</f>
        <v>43881</v>
      </c>
      <c r="P3" s="2">
        <f>INT(Tableau_odi_logs_sessions[[#This Row],[dateout]])</f>
        <v>43881</v>
      </c>
      <c r="Q3" s="3">
        <f>Tableau_odi_logs_sessions[[#This Row],[datein]]-Tableau_odi_logs_sessions[[#This Row],[jourin]]</f>
        <v>0.56187499999941792</v>
      </c>
      <c r="R3" s="3">
        <f>Tableau_odi_logs_sessions[[#This Row],[dateout]]-Tableau_odi_logs_sessions[[#This Row],[jourout]]</f>
        <v>0.61865740740904585</v>
      </c>
      <c r="S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3" s="3" t="str">
        <f>IF(Tableau_odi_logs_sessions[[#This Row],[test]]&gt;5,TEXT(Tableau_odi_logs_sessions[[#This Row],[datein]],"YYYYMMDD")&amp;"_"&amp;HOUR(Tableau_odi_logs_sessions[[#This Row],[datein]]),"")</f>
        <v>20200220_13</v>
      </c>
    </row>
    <row r="4" spans="1:20" hidden="1" x14ac:dyDescent="0.25">
      <c r="A4">
        <v>44065</v>
      </c>
      <c r="B4" t="s">
        <v>226</v>
      </c>
      <c r="C4" t="s">
        <v>147</v>
      </c>
      <c r="D4" t="s">
        <v>93</v>
      </c>
      <c r="E4" s="1">
        <v>43881.642256944448</v>
      </c>
      <c r="F4" s="1">
        <v>43881.647361111114</v>
      </c>
      <c r="G4" t="s">
        <v>40</v>
      </c>
      <c r="H4" t="s">
        <v>148</v>
      </c>
      <c r="I4" t="s">
        <v>889</v>
      </c>
      <c r="J4" t="s">
        <v>16</v>
      </c>
      <c r="L4" t="s">
        <v>21</v>
      </c>
      <c r="M4" t="s">
        <v>53</v>
      </c>
      <c r="N4" s="3">
        <f>VALUE(Tableau_odi_logs_sessions[[#This Row],[duree]])</f>
        <v>7</v>
      </c>
      <c r="O4" s="2">
        <f>INT(Tableau_odi_logs_sessions[[#This Row],[datein]])</f>
        <v>43881</v>
      </c>
      <c r="P4" s="2">
        <f>INT(Tableau_odi_logs_sessions[[#This Row],[dateout]])</f>
        <v>43881</v>
      </c>
      <c r="Q4" s="3">
        <f>Tableau_odi_logs_sessions[[#This Row],[datein]]-Tableau_odi_logs_sessions[[#This Row],[jourin]]</f>
        <v>0.64225694444758119</v>
      </c>
      <c r="R4" s="3">
        <f>Tableau_odi_logs_sessions[[#This Row],[dateout]]-Tableau_odi_logs_sessions[[#This Row],[jourout]]</f>
        <v>0.64736111111415084</v>
      </c>
      <c r="S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4" s="3" t="str">
        <f>IF(Tableau_odi_logs_sessions[[#This Row],[test]]&gt;5,TEXT(Tableau_odi_logs_sessions[[#This Row],[datein]],"YYYYMMDD")&amp;"_"&amp;HOUR(Tableau_odi_logs_sessions[[#This Row],[datein]]),"")</f>
        <v/>
      </c>
    </row>
    <row r="5" spans="1:20" hidden="1" x14ac:dyDescent="0.25">
      <c r="A5">
        <v>44067</v>
      </c>
      <c r="B5" t="s">
        <v>227</v>
      </c>
      <c r="C5" t="s">
        <v>147</v>
      </c>
      <c r="D5" t="s">
        <v>18</v>
      </c>
      <c r="E5" s="1">
        <v>43882.572291666664</v>
      </c>
      <c r="F5" s="1">
        <v>43882.577164351853</v>
      </c>
      <c r="G5" t="s">
        <v>40</v>
      </c>
      <c r="H5" t="s">
        <v>148</v>
      </c>
      <c r="I5" t="s">
        <v>889</v>
      </c>
      <c r="J5" t="s">
        <v>16</v>
      </c>
      <c r="L5" t="s">
        <v>20</v>
      </c>
      <c r="M5" t="s">
        <v>18</v>
      </c>
      <c r="N5" s="3">
        <f>VALUE(Tableau_odi_logs_sessions[[#This Row],[duree]])</f>
        <v>7</v>
      </c>
      <c r="O5" s="2">
        <f>INT(Tableau_odi_logs_sessions[[#This Row],[datein]])</f>
        <v>43882</v>
      </c>
      <c r="P5" s="2">
        <f>INT(Tableau_odi_logs_sessions[[#This Row],[dateout]])</f>
        <v>43882</v>
      </c>
      <c r="Q5" s="3">
        <f>Tableau_odi_logs_sessions[[#This Row],[datein]]-Tableau_odi_logs_sessions[[#This Row],[jourin]]</f>
        <v>0.57229166666365927</v>
      </c>
      <c r="R5" s="3">
        <f>Tableau_odi_logs_sessions[[#This Row],[dateout]]-Tableau_odi_logs_sessions[[#This Row],[jourout]]</f>
        <v>0.57716435185284354</v>
      </c>
      <c r="S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5" s="3" t="str">
        <f>IF(Tableau_odi_logs_sessions[[#This Row],[test]]&gt;5,TEXT(Tableau_odi_logs_sessions[[#This Row],[datein]],"YYYYMMDD")&amp;"_"&amp;HOUR(Tableau_odi_logs_sessions[[#This Row],[datein]]),"")</f>
        <v>20200221_13</v>
      </c>
    </row>
    <row r="6" spans="1:20" hidden="1" x14ac:dyDescent="0.25">
      <c r="A6">
        <v>44068</v>
      </c>
      <c r="B6" t="s">
        <v>228</v>
      </c>
      <c r="C6" t="s">
        <v>147</v>
      </c>
      <c r="D6" t="s">
        <v>18</v>
      </c>
      <c r="E6" s="1">
        <v>43882.579733796294</v>
      </c>
      <c r="F6" s="1">
        <v>43882.595821759256</v>
      </c>
      <c r="G6" t="s">
        <v>62</v>
      </c>
      <c r="H6" t="s">
        <v>148</v>
      </c>
      <c r="I6" t="s">
        <v>889</v>
      </c>
      <c r="J6" t="s">
        <v>16</v>
      </c>
      <c r="L6" t="s">
        <v>20</v>
      </c>
      <c r="M6" t="s">
        <v>18</v>
      </c>
      <c r="N6" s="3">
        <f>VALUE(Tableau_odi_logs_sessions[[#This Row],[duree]])</f>
        <v>23</v>
      </c>
      <c r="O6" s="2">
        <f>INT(Tableau_odi_logs_sessions[[#This Row],[datein]])</f>
        <v>43882</v>
      </c>
      <c r="P6" s="2">
        <f>INT(Tableau_odi_logs_sessions[[#This Row],[dateout]])</f>
        <v>43882</v>
      </c>
      <c r="Q6" s="3">
        <f>Tableau_odi_logs_sessions[[#This Row],[datein]]-Tableau_odi_logs_sessions[[#This Row],[jourin]]</f>
        <v>0.57973379629402189</v>
      </c>
      <c r="R6" s="3">
        <f>Tableau_odi_logs_sessions[[#This Row],[dateout]]-Tableau_odi_logs_sessions[[#This Row],[jourout]]</f>
        <v>0.59582175925606862</v>
      </c>
      <c r="S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6" s="3" t="str">
        <f>IF(Tableau_odi_logs_sessions[[#This Row],[test]]&gt;5,TEXT(Tableau_odi_logs_sessions[[#This Row],[datein]],"YYYYMMDD")&amp;"_"&amp;HOUR(Tableau_odi_logs_sessions[[#This Row],[datein]]),"")</f>
        <v>20200221_13</v>
      </c>
    </row>
    <row r="7" spans="1:20" hidden="1" x14ac:dyDescent="0.25">
      <c r="A7">
        <v>44745</v>
      </c>
      <c r="B7" t="s">
        <v>229</v>
      </c>
      <c r="C7" t="s">
        <v>180</v>
      </c>
      <c r="D7" t="s">
        <v>43</v>
      </c>
      <c r="E7" s="1">
        <v>43886.449236111112</v>
      </c>
      <c r="F7" s="1">
        <v>43886.467719907407</v>
      </c>
      <c r="G7" t="s">
        <v>106</v>
      </c>
      <c r="H7" t="s">
        <v>181</v>
      </c>
      <c r="I7" t="s">
        <v>890</v>
      </c>
      <c r="J7" t="s">
        <v>16</v>
      </c>
      <c r="L7" t="s">
        <v>20</v>
      </c>
      <c r="M7" t="s">
        <v>25</v>
      </c>
      <c r="N7" s="3">
        <f>VALUE(Tableau_odi_logs_sessions[[#This Row],[duree]])</f>
        <v>26</v>
      </c>
      <c r="O7" s="2">
        <f>INT(Tableau_odi_logs_sessions[[#This Row],[datein]])</f>
        <v>43886</v>
      </c>
      <c r="P7" s="2">
        <f>INT(Tableau_odi_logs_sessions[[#This Row],[dateout]])</f>
        <v>43886</v>
      </c>
      <c r="Q7" s="3">
        <f>Tableau_odi_logs_sessions[[#This Row],[datein]]-Tableau_odi_logs_sessions[[#This Row],[jourin]]</f>
        <v>0.4492361111115315</v>
      </c>
      <c r="R7" s="3">
        <f>Tableau_odi_logs_sessions[[#This Row],[dateout]]-Tableau_odi_logs_sessions[[#This Row],[jourout]]</f>
        <v>0.46771990740671754</v>
      </c>
      <c r="S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7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8" spans="1:20" hidden="1" x14ac:dyDescent="0.25">
      <c r="A8">
        <v>45950</v>
      </c>
      <c r="B8" t="s">
        <v>230</v>
      </c>
      <c r="C8" t="s">
        <v>145</v>
      </c>
      <c r="D8" t="s">
        <v>53</v>
      </c>
      <c r="E8" s="1">
        <v>43881.641585648147</v>
      </c>
      <c r="F8" s="1">
        <v>43881.647569444445</v>
      </c>
      <c r="G8" t="s">
        <v>122</v>
      </c>
      <c r="H8" t="s">
        <v>146</v>
      </c>
      <c r="I8" t="s">
        <v>889</v>
      </c>
      <c r="J8" t="s">
        <v>16</v>
      </c>
      <c r="L8" t="s">
        <v>21</v>
      </c>
      <c r="M8" t="s">
        <v>55</v>
      </c>
      <c r="N8" s="3">
        <f>VALUE(Tableau_odi_logs_sessions[[#This Row],[duree]])</f>
        <v>8</v>
      </c>
      <c r="O8" s="2">
        <f>INT(Tableau_odi_logs_sessions[[#This Row],[datein]])</f>
        <v>43881</v>
      </c>
      <c r="P8" s="2">
        <f>INT(Tableau_odi_logs_sessions[[#This Row],[dateout]])</f>
        <v>43881</v>
      </c>
      <c r="Q8" s="3">
        <f>Tableau_odi_logs_sessions[[#This Row],[datein]]-Tableau_odi_logs_sessions[[#This Row],[jourin]]</f>
        <v>0.64158564814715646</v>
      </c>
      <c r="R8" s="3">
        <f>Tableau_odi_logs_sessions[[#This Row],[dateout]]-Tableau_odi_logs_sessions[[#This Row],[jourout]]</f>
        <v>0.64756944444525288</v>
      </c>
      <c r="S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8" s="3" t="str">
        <f>IF(Tableau_odi_logs_sessions[[#This Row],[test]]&gt;5,TEXT(Tableau_odi_logs_sessions[[#This Row],[datein]],"YYYYMMDD")&amp;"_"&amp;HOUR(Tableau_odi_logs_sessions[[#This Row],[datein]]),"")</f>
        <v/>
      </c>
    </row>
    <row r="9" spans="1:20" hidden="1" x14ac:dyDescent="0.25">
      <c r="A9">
        <v>46168</v>
      </c>
      <c r="B9" t="s">
        <v>231</v>
      </c>
      <c r="C9" t="s">
        <v>142</v>
      </c>
      <c r="D9" t="s">
        <v>75</v>
      </c>
      <c r="E9" s="1">
        <v>43881.564189814817</v>
      </c>
      <c r="F9" s="1">
        <v>43881.582638888889</v>
      </c>
      <c r="G9" t="s">
        <v>106</v>
      </c>
      <c r="H9" t="s">
        <v>144</v>
      </c>
      <c r="I9" t="s">
        <v>889</v>
      </c>
      <c r="J9" t="s">
        <v>16</v>
      </c>
      <c r="L9" t="s">
        <v>21</v>
      </c>
      <c r="M9" t="s">
        <v>53</v>
      </c>
      <c r="N9" s="3">
        <f>VALUE(Tableau_odi_logs_sessions[[#This Row],[duree]])</f>
        <v>26</v>
      </c>
      <c r="O9" s="2">
        <f>INT(Tableau_odi_logs_sessions[[#This Row],[datein]])</f>
        <v>43881</v>
      </c>
      <c r="P9" s="2">
        <f>INT(Tableau_odi_logs_sessions[[#This Row],[dateout]])</f>
        <v>43881</v>
      </c>
      <c r="Q9" s="3">
        <f>Tableau_odi_logs_sessions[[#This Row],[datein]]-Tableau_odi_logs_sessions[[#This Row],[jourin]]</f>
        <v>0.56418981481692754</v>
      </c>
      <c r="R9" s="3">
        <f>Tableau_odi_logs_sessions[[#This Row],[dateout]]-Tableau_odi_logs_sessions[[#This Row],[jourout]]</f>
        <v>0.58263888888905058</v>
      </c>
      <c r="S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9" s="3" t="str">
        <f>IF(Tableau_odi_logs_sessions[[#This Row],[test]]&gt;5,TEXT(Tableau_odi_logs_sessions[[#This Row],[datein]],"YYYYMMDD")&amp;"_"&amp;HOUR(Tableau_odi_logs_sessions[[#This Row],[datein]]),"")</f>
        <v>20200220_13</v>
      </c>
    </row>
    <row r="10" spans="1:20" hidden="1" x14ac:dyDescent="0.25">
      <c r="A10">
        <v>46173</v>
      </c>
      <c r="B10" t="s">
        <v>232</v>
      </c>
      <c r="C10" t="s">
        <v>142</v>
      </c>
      <c r="D10" t="s">
        <v>93</v>
      </c>
      <c r="E10" s="1">
        <v>43881.643182870372</v>
      </c>
      <c r="F10" s="1">
        <v>43881.673634259256</v>
      </c>
      <c r="G10" t="s">
        <v>46</v>
      </c>
      <c r="H10" t="s">
        <v>144</v>
      </c>
      <c r="I10" t="s">
        <v>889</v>
      </c>
      <c r="J10" t="s">
        <v>16</v>
      </c>
      <c r="L10" t="s">
        <v>21</v>
      </c>
      <c r="M10" t="s">
        <v>53</v>
      </c>
      <c r="N10" s="3">
        <f>VALUE(Tableau_odi_logs_sessions[[#This Row],[duree]])</f>
        <v>43</v>
      </c>
      <c r="O10" s="2">
        <f>INT(Tableau_odi_logs_sessions[[#This Row],[datein]])</f>
        <v>43881</v>
      </c>
      <c r="P10" s="2">
        <f>INT(Tableau_odi_logs_sessions[[#This Row],[dateout]])</f>
        <v>43881</v>
      </c>
      <c r="Q10" s="3">
        <f>Tableau_odi_logs_sessions[[#This Row],[datein]]-Tableau_odi_logs_sessions[[#This Row],[jourin]]</f>
        <v>0.64318287037167465</v>
      </c>
      <c r="R10" s="3">
        <f>Tableau_odi_logs_sessions[[#This Row],[dateout]]-Tableau_odi_logs_sessions[[#This Row],[jourout]]</f>
        <v>0.67363425925577758</v>
      </c>
      <c r="S1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10" s="3" t="str">
        <f>IF(Tableau_odi_logs_sessions[[#This Row],[test]]&gt;5,TEXT(Tableau_odi_logs_sessions[[#This Row],[datein]],"YYYYMMDD")&amp;"_"&amp;HOUR(Tableau_odi_logs_sessions[[#This Row],[datein]]),"")</f>
        <v/>
      </c>
    </row>
    <row r="11" spans="1:20" hidden="1" x14ac:dyDescent="0.25">
      <c r="A11">
        <v>46177</v>
      </c>
      <c r="B11" t="s">
        <v>233</v>
      </c>
      <c r="C11" t="s">
        <v>142</v>
      </c>
      <c r="D11" t="s">
        <v>18</v>
      </c>
      <c r="E11" s="1">
        <v>43882.572291666664</v>
      </c>
      <c r="F11" s="1">
        <v>43882.59652777778</v>
      </c>
      <c r="G11" t="s">
        <v>37</v>
      </c>
      <c r="H11" t="s">
        <v>144</v>
      </c>
      <c r="I11" t="s">
        <v>889</v>
      </c>
      <c r="J11" t="s">
        <v>16</v>
      </c>
      <c r="L11" t="s">
        <v>20</v>
      </c>
      <c r="M11" t="s">
        <v>18</v>
      </c>
      <c r="N11" s="3">
        <f>VALUE(Tableau_odi_logs_sessions[[#This Row],[duree]])</f>
        <v>34</v>
      </c>
      <c r="O11" s="2">
        <f>INT(Tableau_odi_logs_sessions[[#This Row],[datein]])</f>
        <v>43882</v>
      </c>
      <c r="P11" s="2">
        <f>INT(Tableau_odi_logs_sessions[[#This Row],[dateout]])</f>
        <v>43882</v>
      </c>
      <c r="Q11" s="3">
        <f>Tableau_odi_logs_sessions[[#This Row],[datein]]-Tableau_odi_logs_sessions[[#This Row],[jourin]]</f>
        <v>0.57229166666365927</v>
      </c>
      <c r="R11" s="3">
        <f>Tableau_odi_logs_sessions[[#This Row],[dateout]]-Tableau_odi_logs_sessions[[#This Row],[jourout]]</f>
        <v>0.59652777777955635</v>
      </c>
      <c r="S1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1" s="3" t="str">
        <f>IF(Tableau_odi_logs_sessions[[#This Row],[test]]&gt;5,TEXT(Tableau_odi_logs_sessions[[#This Row],[datein]],"YYYYMMDD")&amp;"_"&amp;HOUR(Tableau_odi_logs_sessions[[#This Row],[datein]]),"")</f>
        <v>20200221_13</v>
      </c>
    </row>
    <row r="12" spans="1:20" x14ac:dyDescent="0.25">
      <c r="A12">
        <v>46258</v>
      </c>
      <c r="B12" t="s">
        <v>234</v>
      </c>
      <c r="C12" t="s">
        <v>206</v>
      </c>
      <c r="D12" t="s">
        <v>14</v>
      </c>
      <c r="E12" s="1">
        <v>43879.286574074074</v>
      </c>
      <c r="F12" s="1">
        <v>43879.332106481481</v>
      </c>
      <c r="G12" t="s">
        <v>170</v>
      </c>
      <c r="H12" t="s">
        <v>207</v>
      </c>
      <c r="I12" t="s">
        <v>889</v>
      </c>
      <c r="J12" t="s">
        <v>16</v>
      </c>
      <c r="L12" t="s">
        <v>17</v>
      </c>
      <c r="M12" t="s">
        <v>14</v>
      </c>
      <c r="N12" s="3">
        <f>VALUE(Tableau_odi_logs_sessions[[#This Row],[duree]])</f>
        <v>65</v>
      </c>
      <c r="O12" s="2">
        <f>INT(Tableau_odi_logs_sessions[[#This Row],[datein]])</f>
        <v>43879</v>
      </c>
      <c r="P12" s="2">
        <f>INT(Tableau_odi_logs_sessions[[#This Row],[dateout]])</f>
        <v>43879</v>
      </c>
      <c r="Q12" s="3">
        <f>Tableau_odi_logs_sessions[[#This Row],[datein]]-Tableau_odi_logs_sessions[[#This Row],[jourin]]</f>
        <v>0.28657407407445135</v>
      </c>
      <c r="R12" s="3">
        <f>Tableau_odi_logs_sessions[[#This Row],[dateout]]-Tableau_odi_logs_sessions[[#This Row],[jourout]]</f>
        <v>0.33210648148087785</v>
      </c>
      <c r="S1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12" s="3" t="str">
        <f>IF(Tableau_odi_logs_sessions[[#This Row],[test]]&gt;5,TEXT(Tableau_odi_logs_sessions[[#This Row],[datein]],"YYYYMMDD")&amp;"_"&amp;HOUR(Tableau_odi_logs_sessions[[#This Row],[datein]]),"")</f>
        <v/>
      </c>
    </row>
    <row r="13" spans="1:20" hidden="1" x14ac:dyDescent="0.25">
      <c r="A13">
        <v>46260</v>
      </c>
      <c r="B13" t="s">
        <v>235</v>
      </c>
      <c r="C13" t="s">
        <v>206</v>
      </c>
      <c r="D13" t="s">
        <v>75</v>
      </c>
      <c r="E13" s="1">
        <v>43881.562442129631</v>
      </c>
      <c r="F13" s="1">
        <v>43881.613854166666</v>
      </c>
      <c r="G13" t="s">
        <v>98</v>
      </c>
      <c r="H13" t="s">
        <v>207</v>
      </c>
      <c r="I13" t="s">
        <v>889</v>
      </c>
      <c r="J13" t="s">
        <v>16</v>
      </c>
      <c r="L13" t="s">
        <v>21</v>
      </c>
      <c r="M13" t="s">
        <v>53</v>
      </c>
      <c r="N13" s="3">
        <f>VALUE(Tableau_odi_logs_sessions[[#This Row],[duree]])</f>
        <v>74</v>
      </c>
      <c r="O13" s="2">
        <f>INT(Tableau_odi_logs_sessions[[#This Row],[datein]])</f>
        <v>43881</v>
      </c>
      <c r="P13" s="2">
        <f>INT(Tableau_odi_logs_sessions[[#This Row],[dateout]])</f>
        <v>43881</v>
      </c>
      <c r="Q13" s="3">
        <f>Tableau_odi_logs_sessions[[#This Row],[datein]]-Tableau_odi_logs_sessions[[#This Row],[jourin]]</f>
        <v>0.56244212963065365</v>
      </c>
      <c r="R13" s="3">
        <f>Tableau_odi_logs_sessions[[#This Row],[dateout]]-Tableau_odi_logs_sessions[[#This Row],[jourout]]</f>
        <v>0.61385416666598758</v>
      </c>
      <c r="S1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3" s="3" t="str">
        <f>IF(Tableau_odi_logs_sessions[[#This Row],[test]]&gt;5,TEXT(Tableau_odi_logs_sessions[[#This Row],[datein]],"YYYYMMDD")&amp;"_"&amp;HOUR(Tableau_odi_logs_sessions[[#This Row],[datein]]),"")</f>
        <v>20200220_13</v>
      </c>
    </row>
    <row r="14" spans="1:20" hidden="1" x14ac:dyDescent="0.25">
      <c r="A14">
        <v>46261</v>
      </c>
      <c r="B14" t="s">
        <v>236</v>
      </c>
      <c r="C14" t="s">
        <v>206</v>
      </c>
      <c r="D14" t="s">
        <v>93</v>
      </c>
      <c r="E14" s="1">
        <v>43881.64503472222</v>
      </c>
      <c r="F14" s="1">
        <v>43881.647534722222</v>
      </c>
      <c r="G14" t="s">
        <v>50</v>
      </c>
      <c r="H14" t="s">
        <v>207</v>
      </c>
      <c r="I14" t="s">
        <v>889</v>
      </c>
      <c r="J14" t="s">
        <v>16</v>
      </c>
      <c r="L14" t="s">
        <v>21</v>
      </c>
      <c r="M14" t="s">
        <v>53</v>
      </c>
      <c r="N14" s="3">
        <f>VALUE(Tableau_odi_logs_sessions[[#This Row],[duree]])</f>
        <v>3</v>
      </c>
      <c r="O14" s="2">
        <f>INT(Tableau_odi_logs_sessions[[#This Row],[datein]])</f>
        <v>43881</v>
      </c>
      <c r="P14" s="2">
        <f>INT(Tableau_odi_logs_sessions[[#This Row],[dateout]])</f>
        <v>43881</v>
      </c>
      <c r="Q14" s="3">
        <f>Tableau_odi_logs_sessions[[#This Row],[datein]]-Tableau_odi_logs_sessions[[#This Row],[jourin]]</f>
        <v>0.64503472221986158</v>
      </c>
      <c r="R14" s="3">
        <f>Tableau_odi_logs_sessions[[#This Row],[dateout]]-Tableau_odi_logs_sessions[[#This Row],[jourout]]</f>
        <v>0.64753472222218988</v>
      </c>
      <c r="S1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14" s="3" t="str">
        <f>IF(Tableau_odi_logs_sessions[[#This Row],[test]]&gt;5,TEXT(Tableau_odi_logs_sessions[[#This Row],[datein]],"YYYYMMDD")&amp;"_"&amp;HOUR(Tableau_odi_logs_sessions[[#This Row],[datein]]),"")</f>
        <v/>
      </c>
    </row>
    <row r="15" spans="1:20" hidden="1" x14ac:dyDescent="0.25">
      <c r="A15">
        <v>46263</v>
      </c>
      <c r="B15" t="s">
        <v>237</v>
      </c>
      <c r="C15" t="s">
        <v>206</v>
      </c>
      <c r="D15" t="s">
        <v>18</v>
      </c>
      <c r="E15" s="1">
        <v>43882.572418981479</v>
      </c>
      <c r="F15" s="1">
        <v>43882.619930555556</v>
      </c>
      <c r="G15" t="s">
        <v>131</v>
      </c>
      <c r="H15" t="s">
        <v>207</v>
      </c>
      <c r="I15" t="s">
        <v>889</v>
      </c>
      <c r="J15" t="s">
        <v>16</v>
      </c>
      <c r="L15" t="s">
        <v>20</v>
      </c>
      <c r="M15" t="s">
        <v>18</v>
      </c>
      <c r="N15" s="3">
        <f>VALUE(Tableau_odi_logs_sessions[[#This Row],[duree]])</f>
        <v>68</v>
      </c>
      <c r="O15" s="2">
        <f>INT(Tableau_odi_logs_sessions[[#This Row],[datein]])</f>
        <v>43882</v>
      </c>
      <c r="P15" s="2">
        <f>INT(Tableau_odi_logs_sessions[[#This Row],[dateout]])</f>
        <v>43882</v>
      </c>
      <c r="Q15" s="3">
        <f>Tableau_odi_logs_sessions[[#This Row],[datein]]-Tableau_odi_logs_sessions[[#This Row],[jourin]]</f>
        <v>0.57241898147913162</v>
      </c>
      <c r="R15" s="3">
        <f>Tableau_odi_logs_sessions[[#This Row],[dateout]]-Tableau_odi_logs_sessions[[#This Row],[jourout]]</f>
        <v>0.61993055555649335</v>
      </c>
      <c r="S1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5" s="3" t="str">
        <f>IF(Tableau_odi_logs_sessions[[#This Row],[test]]&gt;5,TEXT(Tableau_odi_logs_sessions[[#This Row],[datein]],"YYYYMMDD")&amp;"_"&amp;HOUR(Tableau_odi_logs_sessions[[#This Row],[datein]]),"")</f>
        <v>20200221_13</v>
      </c>
    </row>
    <row r="16" spans="1:20" hidden="1" x14ac:dyDescent="0.25">
      <c r="A16">
        <v>46349</v>
      </c>
      <c r="B16" t="s">
        <v>238</v>
      </c>
      <c r="C16" t="s">
        <v>56</v>
      </c>
      <c r="D16" t="s">
        <v>75</v>
      </c>
      <c r="E16" s="1">
        <v>43881.562569444446</v>
      </c>
      <c r="F16" s="1">
        <v>43882.572280092594</v>
      </c>
      <c r="G16" t="s">
        <v>202</v>
      </c>
      <c r="H16" t="s">
        <v>57</v>
      </c>
      <c r="I16" t="s">
        <v>889</v>
      </c>
      <c r="J16" t="s">
        <v>16</v>
      </c>
      <c r="L16" t="s">
        <v>20</v>
      </c>
      <c r="M16" t="s">
        <v>18</v>
      </c>
      <c r="N16" s="3">
        <f>VALUE(Tableau_odi_logs_sessions[[#This Row],[duree]])</f>
        <v>1453</v>
      </c>
      <c r="O16" s="2">
        <f>INT(Tableau_odi_logs_sessions[[#This Row],[datein]])</f>
        <v>43881</v>
      </c>
      <c r="P16" s="2">
        <f>INT(Tableau_odi_logs_sessions[[#This Row],[dateout]])</f>
        <v>43882</v>
      </c>
      <c r="Q16" s="3">
        <f>Tableau_odi_logs_sessions[[#This Row],[datein]]-Tableau_odi_logs_sessions[[#This Row],[jourin]]</f>
        <v>0.562569444446126</v>
      </c>
      <c r="R16" s="3">
        <f>Tableau_odi_logs_sessions[[#This Row],[dateout]]-Tableau_odi_logs_sessions[[#This Row],[jourout]]</f>
        <v>0.57228009259415558</v>
      </c>
      <c r="S1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16" s="3" t="str">
        <f>IF(Tableau_odi_logs_sessions[[#This Row],[test]]&gt;5,TEXT(Tableau_odi_logs_sessions[[#This Row],[datein]],"YYYYMMDD")&amp;"_"&amp;HOUR(Tableau_odi_logs_sessions[[#This Row],[datein]]),"")</f>
        <v/>
      </c>
    </row>
    <row r="17" spans="1:20" hidden="1" x14ac:dyDescent="0.25">
      <c r="A17">
        <v>46350</v>
      </c>
      <c r="B17" t="s">
        <v>239</v>
      </c>
      <c r="C17" t="s">
        <v>56</v>
      </c>
      <c r="D17" t="s">
        <v>18</v>
      </c>
      <c r="E17" s="1">
        <v>43882.57230324074</v>
      </c>
      <c r="F17" s="1">
        <v>43882.621365740742</v>
      </c>
      <c r="G17" t="s">
        <v>130</v>
      </c>
      <c r="H17" t="s">
        <v>57</v>
      </c>
      <c r="I17" t="s">
        <v>889</v>
      </c>
      <c r="J17" t="s">
        <v>16</v>
      </c>
      <c r="L17" t="s">
        <v>20</v>
      </c>
      <c r="M17" t="s">
        <v>18</v>
      </c>
      <c r="N17" s="3">
        <f>VALUE(Tableau_odi_logs_sessions[[#This Row],[duree]])</f>
        <v>70</v>
      </c>
      <c r="O17" s="2">
        <f>INT(Tableau_odi_logs_sessions[[#This Row],[datein]])</f>
        <v>43882</v>
      </c>
      <c r="P17" s="2">
        <f>INT(Tableau_odi_logs_sessions[[#This Row],[dateout]])</f>
        <v>43882</v>
      </c>
      <c r="Q17" s="3">
        <f>Tableau_odi_logs_sessions[[#This Row],[datein]]-Tableau_odi_logs_sessions[[#This Row],[jourin]]</f>
        <v>0.57230324074043892</v>
      </c>
      <c r="R17" s="3">
        <f>Tableau_odi_logs_sessions[[#This Row],[dateout]]-Tableau_odi_logs_sessions[[#This Row],[jourout]]</f>
        <v>0.62136574074247619</v>
      </c>
      <c r="S1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7" s="3" t="str">
        <f>IF(Tableau_odi_logs_sessions[[#This Row],[test]]&gt;5,TEXT(Tableau_odi_logs_sessions[[#This Row],[datein]],"YYYYMMDD")&amp;"_"&amp;HOUR(Tableau_odi_logs_sessions[[#This Row],[datein]]),"")</f>
        <v>20200221_13</v>
      </c>
    </row>
    <row r="18" spans="1:20" hidden="1" x14ac:dyDescent="0.25">
      <c r="A18">
        <v>46877</v>
      </c>
      <c r="B18" t="s">
        <v>240</v>
      </c>
      <c r="C18" t="s">
        <v>212</v>
      </c>
      <c r="D18" t="s">
        <v>75</v>
      </c>
      <c r="E18" s="1">
        <v>43881.542754629627</v>
      </c>
      <c r="F18" s="1">
        <v>43881.581134259257</v>
      </c>
      <c r="G18" t="s">
        <v>111</v>
      </c>
      <c r="H18" t="s">
        <v>213</v>
      </c>
      <c r="I18" t="s">
        <v>889</v>
      </c>
      <c r="J18" t="s">
        <v>16</v>
      </c>
      <c r="L18" t="s">
        <v>21</v>
      </c>
      <c r="M18" t="s">
        <v>53</v>
      </c>
      <c r="N18" s="3">
        <f>VALUE(Tableau_odi_logs_sessions[[#This Row],[duree]])</f>
        <v>55</v>
      </c>
      <c r="O18" s="2">
        <f>INT(Tableau_odi_logs_sessions[[#This Row],[datein]])</f>
        <v>43881</v>
      </c>
      <c r="P18" s="2">
        <f>INT(Tableau_odi_logs_sessions[[#This Row],[dateout]])</f>
        <v>43881</v>
      </c>
      <c r="Q18" s="3">
        <f>Tableau_odi_logs_sessions[[#This Row],[datein]]-Tableau_odi_logs_sessions[[#This Row],[jourin]]</f>
        <v>0.54275462962687016</v>
      </c>
      <c r="R18" s="3">
        <f>Tableau_odi_logs_sessions[[#This Row],[dateout]]-Tableau_odi_logs_sessions[[#This Row],[jourout]]</f>
        <v>0.58113425925694173</v>
      </c>
      <c r="S1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8" s="3" t="str">
        <f>IF(Tableau_odi_logs_sessions[[#This Row],[test]]&gt;5,TEXT(Tableau_odi_logs_sessions[[#This Row],[datein]],"YYYYMMDD")&amp;"_"&amp;HOUR(Tableau_odi_logs_sessions[[#This Row],[datein]]),"")</f>
        <v>20200220_13</v>
      </c>
    </row>
    <row r="19" spans="1:20" x14ac:dyDescent="0.25">
      <c r="A19">
        <v>47013</v>
      </c>
      <c r="B19" t="s">
        <v>241</v>
      </c>
      <c r="C19" t="s">
        <v>210</v>
      </c>
      <c r="D19" t="s">
        <v>14</v>
      </c>
      <c r="E19" s="1">
        <v>43880.455601851849</v>
      </c>
      <c r="F19" s="1">
        <v>43880.46329861111</v>
      </c>
      <c r="G19" t="s">
        <v>67</v>
      </c>
      <c r="H19" t="s">
        <v>211</v>
      </c>
      <c r="I19" t="s">
        <v>889</v>
      </c>
      <c r="J19" t="s">
        <v>16</v>
      </c>
      <c r="L19" t="s">
        <v>17</v>
      </c>
      <c r="M19" t="s">
        <v>14</v>
      </c>
      <c r="N19" s="3">
        <f>VALUE(Tableau_odi_logs_sessions[[#This Row],[duree]])</f>
        <v>11</v>
      </c>
      <c r="O19" s="2">
        <f>INT(Tableau_odi_logs_sessions[[#This Row],[datein]])</f>
        <v>43880</v>
      </c>
      <c r="P19" s="2">
        <f>INT(Tableau_odi_logs_sessions[[#This Row],[dateout]])</f>
        <v>43880</v>
      </c>
      <c r="Q19" s="3">
        <f>Tableau_odi_logs_sessions[[#This Row],[datein]]-Tableau_odi_logs_sessions[[#This Row],[jourin]]</f>
        <v>0.455601851848769</v>
      </c>
      <c r="R19" s="3">
        <f>Tableau_odi_logs_sessions[[#This Row],[dateout]]-Tableau_odi_logs_sessions[[#This Row],[jourout]]</f>
        <v>0.46329861111007631</v>
      </c>
      <c r="S1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19" s="3" t="str">
        <f>IF(Tableau_odi_logs_sessions[[#This Row],[test]]&gt;5,TEXT(Tableau_odi_logs_sessions[[#This Row],[datein]],"YYYYMMDD")&amp;"_"&amp;HOUR(Tableau_odi_logs_sessions[[#This Row],[datein]]),"")</f>
        <v/>
      </c>
    </row>
    <row r="20" spans="1:20" hidden="1" x14ac:dyDescent="0.25">
      <c r="A20">
        <v>47014</v>
      </c>
      <c r="B20" t="s">
        <v>242</v>
      </c>
      <c r="C20" t="s">
        <v>210</v>
      </c>
      <c r="D20" t="s">
        <v>75</v>
      </c>
      <c r="E20" s="1">
        <v>43881.543298611112</v>
      </c>
      <c r="F20" s="1">
        <v>43881.578576388885</v>
      </c>
      <c r="G20" t="s">
        <v>61</v>
      </c>
      <c r="H20" t="s">
        <v>211</v>
      </c>
      <c r="I20" t="s">
        <v>889</v>
      </c>
      <c r="J20" t="s">
        <v>16</v>
      </c>
      <c r="L20" t="s">
        <v>21</v>
      </c>
      <c r="M20" t="s">
        <v>53</v>
      </c>
      <c r="N20" s="3">
        <f>VALUE(Tableau_odi_logs_sessions[[#This Row],[duree]])</f>
        <v>50</v>
      </c>
      <c r="O20" s="2">
        <f>INT(Tableau_odi_logs_sessions[[#This Row],[datein]])</f>
        <v>43881</v>
      </c>
      <c r="P20" s="2">
        <f>INT(Tableau_odi_logs_sessions[[#This Row],[dateout]])</f>
        <v>43881</v>
      </c>
      <c r="Q20" s="3">
        <f>Tableau_odi_logs_sessions[[#This Row],[datein]]-Tableau_odi_logs_sessions[[#This Row],[jourin]]</f>
        <v>0.54329861111182254</v>
      </c>
      <c r="R20" s="3">
        <f>Tableau_odi_logs_sessions[[#This Row],[dateout]]-Tableau_odi_logs_sessions[[#This Row],[jourout]]</f>
        <v>0.57857638888526708</v>
      </c>
      <c r="S2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0" s="3" t="str">
        <f>IF(Tableau_odi_logs_sessions[[#This Row],[test]]&gt;5,TEXT(Tableau_odi_logs_sessions[[#This Row],[datein]],"YYYYMMDD")&amp;"_"&amp;HOUR(Tableau_odi_logs_sessions[[#This Row],[datein]]),"")</f>
        <v>20200220_13</v>
      </c>
    </row>
    <row r="21" spans="1:20" hidden="1" x14ac:dyDescent="0.25">
      <c r="A21">
        <v>47015</v>
      </c>
      <c r="B21" t="s">
        <v>243</v>
      </c>
      <c r="C21" t="s">
        <v>210</v>
      </c>
      <c r="D21" t="s">
        <v>93</v>
      </c>
      <c r="E21" s="1">
        <v>43881.642916666664</v>
      </c>
      <c r="F21" s="1">
        <v>43881.647164351853</v>
      </c>
      <c r="G21" t="s">
        <v>96</v>
      </c>
      <c r="H21" t="s">
        <v>211</v>
      </c>
      <c r="I21" t="s">
        <v>889</v>
      </c>
      <c r="J21" t="s">
        <v>16</v>
      </c>
      <c r="L21" t="s">
        <v>21</v>
      </c>
      <c r="M21" t="s">
        <v>53</v>
      </c>
      <c r="N21" s="3">
        <f>VALUE(Tableau_odi_logs_sessions[[#This Row],[duree]])</f>
        <v>6</v>
      </c>
      <c r="O21" s="2">
        <f>INT(Tableau_odi_logs_sessions[[#This Row],[datein]])</f>
        <v>43881</v>
      </c>
      <c r="P21" s="2">
        <f>INT(Tableau_odi_logs_sessions[[#This Row],[dateout]])</f>
        <v>43881</v>
      </c>
      <c r="Q21" s="3">
        <f>Tableau_odi_logs_sessions[[#This Row],[datein]]-Tableau_odi_logs_sessions[[#This Row],[jourin]]</f>
        <v>0.64291666666395031</v>
      </c>
      <c r="R21" s="3">
        <f>Tableau_odi_logs_sessions[[#This Row],[dateout]]-Tableau_odi_logs_sessions[[#This Row],[jourout]]</f>
        <v>0.6471643518525525</v>
      </c>
      <c r="S2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21" s="3" t="str">
        <f>IF(Tableau_odi_logs_sessions[[#This Row],[test]]&gt;5,TEXT(Tableau_odi_logs_sessions[[#This Row],[datein]],"YYYYMMDD")&amp;"_"&amp;HOUR(Tableau_odi_logs_sessions[[#This Row],[datein]]),"")</f>
        <v/>
      </c>
    </row>
    <row r="22" spans="1:20" hidden="1" x14ac:dyDescent="0.25">
      <c r="A22">
        <v>47016</v>
      </c>
      <c r="B22" t="s">
        <v>244</v>
      </c>
      <c r="C22" t="s">
        <v>210</v>
      </c>
      <c r="D22" t="s">
        <v>18</v>
      </c>
      <c r="E22" s="1">
        <v>43882.572939814818</v>
      </c>
      <c r="F22" s="1">
        <v>43882.59584490741</v>
      </c>
      <c r="G22" t="s">
        <v>39</v>
      </c>
      <c r="H22" t="s">
        <v>211</v>
      </c>
      <c r="I22" t="s">
        <v>889</v>
      </c>
      <c r="J22" t="s">
        <v>16</v>
      </c>
      <c r="L22" t="s">
        <v>20</v>
      </c>
      <c r="M22" t="s">
        <v>18</v>
      </c>
      <c r="N22" s="3">
        <f>VALUE(Tableau_odi_logs_sessions[[#This Row],[duree]])</f>
        <v>32</v>
      </c>
      <c r="O22" s="2">
        <f>INT(Tableau_odi_logs_sessions[[#This Row],[datein]])</f>
        <v>43882</v>
      </c>
      <c r="P22" s="2">
        <f>INT(Tableau_odi_logs_sessions[[#This Row],[dateout]])</f>
        <v>43882</v>
      </c>
      <c r="Q22" s="3">
        <f>Tableau_odi_logs_sessions[[#This Row],[datein]]-Tableau_odi_logs_sessions[[#This Row],[jourin]]</f>
        <v>0.57293981481780065</v>
      </c>
      <c r="R22" s="3">
        <f>Tableau_odi_logs_sessions[[#This Row],[dateout]]-Tableau_odi_logs_sessions[[#This Row],[jourout]]</f>
        <v>0.59584490740962792</v>
      </c>
      <c r="S2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2" s="3" t="str">
        <f>IF(Tableau_odi_logs_sessions[[#This Row],[test]]&gt;5,TEXT(Tableau_odi_logs_sessions[[#This Row],[datein]],"YYYYMMDD")&amp;"_"&amp;HOUR(Tableau_odi_logs_sessions[[#This Row],[datein]]),"")</f>
        <v>20200221_13</v>
      </c>
    </row>
    <row r="23" spans="1:20" hidden="1" x14ac:dyDescent="0.25">
      <c r="A23">
        <v>47705</v>
      </c>
      <c r="B23" t="s">
        <v>245</v>
      </c>
      <c r="C23" t="s">
        <v>153</v>
      </c>
      <c r="D23" t="s">
        <v>66</v>
      </c>
      <c r="E23" s="1">
        <v>43882.429328703707</v>
      </c>
      <c r="F23" s="1">
        <v>43882.429988425924</v>
      </c>
      <c r="G23" t="s">
        <v>90</v>
      </c>
      <c r="H23" t="s">
        <v>154</v>
      </c>
      <c r="I23" t="s">
        <v>890</v>
      </c>
      <c r="J23" t="s">
        <v>16</v>
      </c>
      <c r="L23" t="s">
        <v>68</v>
      </c>
      <c r="M23" t="s">
        <v>69</v>
      </c>
      <c r="N23" s="3">
        <f>VALUE(Tableau_odi_logs_sessions[[#This Row],[duree]])</f>
        <v>0</v>
      </c>
      <c r="O23" s="2">
        <f>INT(Tableau_odi_logs_sessions[[#This Row],[datein]])</f>
        <v>43882</v>
      </c>
      <c r="P23" s="2">
        <f>INT(Tableau_odi_logs_sessions[[#This Row],[dateout]])</f>
        <v>43882</v>
      </c>
      <c r="Q23" s="3">
        <f>Tableau_odi_logs_sessions[[#This Row],[datein]]-Tableau_odi_logs_sessions[[#This Row],[jourin]]</f>
        <v>0.42932870370714227</v>
      </c>
      <c r="R23" s="3">
        <f>Tableau_odi_logs_sessions[[#This Row],[dateout]]-Tableau_odi_logs_sessions[[#This Row],[jourout]]</f>
        <v>0.42998842592351139</v>
      </c>
      <c r="S2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3" s="3" t="str">
        <f>IF(Tableau_odi_logs_sessions[[#This Row],[test]]&gt;5,TEXT(Tableau_odi_logs_sessions[[#This Row],[datein]],"YYYYMMDD")&amp;"_"&amp;HOUR(Tableau_odi_logs_sessions[[#This Row],[datein]]),"")</f>
        <v/>
      </c>
    </row>
    <row r="24" spans="1:20" hidden="1" x14ac:dyDescent="0.25">
      <c r="A24">
        <v>47708</v>
      </c>
      <c r="B24" t="s">
        <v>246</v>
      </c>
      <c r="C24" t="s">
        <v>153</v>
      </c>
      <c r="D24" t="s">
        <v>66</v>
      </c>
      <c r="E24" s="1">
        <v>43882.489398148151</v>
      </c>
      <c r="F24" s="1">
        <v>43882.508645833332</v>
      </c>
      <c r="G24" t="s">
        <v>82</v>
      </c>
      <c r="H24" t="s">
        <v>154</v>
      </c>
      <c r="I24" t="s">
        <v>890</v>
      </c>
      <c r="J24" t="s">
        <v>16</v>
      </c>
      <c r="L24" t="s">
        <v>68</v>
      </c>
      <c r="M24" t="s">
        <v>69</v>
      </c>
      <c r="N24" s="3">
        <f>VALUE(Tableau_odi_logs_sessions[[#This Row],[duree]])</f>
        <v>27</v>
      </c>
      <c r="O24" s="2">
        <f>INT(Tableau_odi_logs_sessions[[#This Row],[datein]])</f>
        <v>43882</v>
      </c>
      <c r="P24" s="2">
        <f>INT(Tableau_odi_logs_sessions[[#This Row],[dateout]])</f>
        <v>43882</v>
      </c>
      <c r="Q24" s="3">
        <f>Tableau_odi_logs_sessions[[#This Row],[datein]]-Tableau_odi_logs_sessions[[#This Row],[jourin]]</f>
        <v>0.48939814815093996</v>
      </c>
      <c r="R24" s="3">
        <f>Tableau_odi_logs_sessions[[#This Row],[dateout]]-Tableau_odi_logs_sessions[[#This Row],[jourout]]</f>
        <v>0.50864583333168412</v>
      </c>
      <c r="S2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24" s="3" t="str">
        <f>IF(Tableau_odi_logs_sessions[[#This Row],[test]]&gt;5,TEXT(Tableau_odi_logs_sessions[[#This Row],[datein]],"YYYYMMDD")&amp;"_"&amp;HOUR(Tableau_odi_logs_sessions[[#This Row],[datein]]),"")</f>
        <v/>
      </c>
    </row>
    <row r="25" spans="1:20" hidden="1" x14ac:dyDescent="0.25">
      <c r="A25">
        <v>47711</v>
      </c>
      <c r="B25" t="s">
        <v>247</v>
      </c>
      <c r="C25" t="s">
        <v>153</v>
      </c>
      <c r="D25" t="s">
        <v>66</v>
      </c>
      <c r="E25" s="1">
        <v>43885.628333333334</v>
      </c>
      <c r="F25" s="1">
        <v>43885.630173611113</v>
      </c>
      <c r="G25" t="s">
        <v>72</v>
      </c>
      <c r="H25" t="s">
        <v>154</v>
      </c>
      <c r="I25" t="s">
        <v>890</v>
      </c>
      <c r="J25" t="s">
        <v>16</v>
      </c>
      <c r="L25" t="s">
        <v>68</v>
      </c>
      <c r="M25" t="s">
        <v>69</v>
      </c>
      <c r="N25" s="3">
        <f>VALUE(Tableau_odi_logs_sessions[[#This Row],[duree]])</f>
        <v>2</v>
      </c>
      <c r="O25" s="2">
        <f>INT(Tableau_odi_logs_sessions[[#This Row],[datein]])</f>
        <v>43885</v>
      </c>
      <c r="P25" s="2">
        <f>INT(Tableau_odi_logs_sessions[[#This Row],[dateout]])</f>
        <v>43885</v>
      </c>
      <c r="Q25" s="3">
        <f>Tableau_odi_logs_sessions[[#This Row],[datein]]-Tableau_odi_logs_sessions[[#This Row],[jourin]]</f>
        <v>0.62833333333401242</v>
      </c>
      <c r="R25" s="3">
        <f>Tableau_odi_logs_sessions[[#This Row],[dateout]]-Tableau_odi_logs_sessions[[#This Row],[jourout]]</f>
        <v>0.63017361111269565</v>
      </c>
      <c r="S2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5" s="3" t="str">
        <f>IF(Tableau_odi_logs_sessions[[#This Row],[test]]&gt;5,TEXT(Tableau_odi_logs_sessions[[#This Row],[datein]],"YYYYMMDD")&amp;"_"&amp;HOUR(Tableau_odi_logs_sessions[[#This Row],[datein]]),"")</f>
        <v/>
      </c>
    </row>
    <row r="26" spans="1:20" hidden="1" x14ac:dyDescent="0.25">
      <c r="A26">
        <v>47714</v>
      </c>
      <c r="B26" t="s">
        <v>248</v>
      </c>
      <c r="C26" t="s">
        <v>153</v>
      </c>
      <c r="D26" t="s">
        <v>43</v>
      </c>
      <c r="E26" s="1">
        <v>43886.44903935185</v>
      </c>
      <c r="F26" s="1">
        <v>43886.469236111108</v>
      </c>
      <c r="G26" t="s">
        <v>105</v>
      </c>
      <c r="H26" t="s">
        <v>154</v>
      </c>
      <c r="I26" t="s">
        <v>890</v>
      </c>
      <c r="J26" t="s">
        <v>16</v>
      </c>
      <c r="L26" t="s">
        <v>20</v>
      </c>
      <c r="M26" t="s">
        <v>25</v>
      </c>
      <c r="N26" s="3">
        <f>VALUE(Tableau_odi_logs_sessions[[#This Row],[duree]])</f>
        <v>29</v>
      </c>
      <c r="O26" s="2">
        <f>INT(Tableau_odi_logs_sessions[[#This Row],[datein]])</f>
        <v>43886</v>
      </c>
      <c r="P26" s="2">
        <f>INT(Tableau_odi_logs_sessions[[#This Row],[dateout]])</f>
        <v>43886</v>
      </c>
      <c r="Q26" s="3">
        <f>Tableau_odi_logs_sessions[[#This Row],[datein]]-Tableau_odi_logs_sessions[[#This Row],[jourin]]</f>
        <v>0.44903935184993315</v>
      </c>
      <c r="R26" s="3">
        <f>Tableau_odi_logs_sessions[[#This Row],[dateout]]-Tableau_odi_logs_sessions[[#This Row],[jourout]]</f>
        <v>0.46923611110833008</v>
      </c>
      <c r="S2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6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27" spans="1:20" hidden="1" x14ac:dyDescent="0.25">
      <c r="A27">
        <v>47865</v>
      </c>
      <c r="B27" t="s">
        <v>249</v>
      </c>
      <c r="C27" t="s">
        <v>157</v>
      </c>
      <c r="D27" t="s">
        <v>75</v>
      </c>
      <c r="E27" s="1">
        <v>43881.543634259258</v>
      </c>
      <c r="F27" s="1">
        <v>43881.671469907407</v>
      </c>
      <c r="G27" t="s">
        <v>178</v>
      </c>
      <c r="H27" t="s">
        <v>159</v>
      </c>
      <c r="I27" t="s">
        <v>889</v>
      </c>
      <c r="J27" t="s">
        <v>16</v>
      </c>
      <c r="L27" t="s">
        <v>21</v>
      </c>
      <c r="M27" t="s">
        <v>53</v>
      </c>
      <c r="N27" s="3">
        <f>VALUE(Tableau_odi_logs_sessions[[#This Row],[duree]])</f>
        <v>184</v>
      </c>
      <c r="O27" s="2">
        <f>INT(Tableau_odi_logs_sessions[[#This Row],[datein]])</f>
        <v>43881</v>
      </c>
      <c r="P27" s="2">
        <f>INT(Tableau_odi_logs_sessions[[#This Row],[dateout]])</f>
        <v>43881</v>
      </c>
      <c r="Q27" s="3">
        <f>Tableau_odi_logs_sessions[[#This Row],[datein]]-Tableau_odi_logs_sessions[[#This Row],[jourin]]</f>
        <v>0.54363425925839692</v>
      </c>
      <c r="R27" s="3">
        <f>Tableau_odi_logs_sessions[[#This Row],[dateout]]-Tableau_odi_logs_sessions[[#This Row],[jourout]]</f>
        <v>0.67146990740729962</v>
      </c>
      <c r="S2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7" s="3" t="str">
        <f>IF(Tableau_odi_logs_sessions[[#This Row],[test]]&gt;5,TEXT(Tableau_odi_logs_sessions[[#This Row],[datein]],"YYYYMMDD")&amp;"_"&amp;HOUR(Tableau_odi_logs_sessions[[#This Row],[datein]]),"")</f>
        <v>20200220_13</v>
      </c>
    </row>
    <row r="28" spans="1:20" hidden="1" x14ac:dyDescent="0.25">
      <c r="A28">
        <v>47866</v>
      </c>
      <c r="B28" t="s">
        <v>250</v>
      </c>
      <c r="C28" t="s">
        <v>157</v>
      </c>
      <c r="D28" t="s">
        <v>18</v>
      </c>
      <c r="E28" s="1">
        <v>43882.573969907404</v>
      </c>
      <c r="F28" s="1">
        <v>43882.595821759256</v>
      </c>
      <c r="G28" t="s">
        <v>89</v>
      </c>
      <c r="H28" t="s">
        <v>159</v>
      </c>
      <c r="I28" t="s">
        <v>889</v>
      </c>
      <c r="J28" t="s">
        <v>16</v>
      </c>
      <c r="L28" t="s">
        <v>20</v>
      </c>
      <c r="M28" t="s">
        <v>18</v>
      </c>
      <c r="N28" s="3">
        <f>VALUE(Tableau_odi_logs_sessions[[#This Row],[duree]])</f>
        <v>31</v>
      </c>
      <c r="O28" s="2">
        <f>INT(Tableau_odi_logs_sessions[[#This Row],[datein]])</f>
        <v>43882</v>
      </c>
      <c r="P28" s="2">
        <f>INT(Tableau_odi_logs_sessions[[#This Row],[dateout]])</f>
        <v>43882</v>
      </c>
      <c r="Q28" s="3">
        <f>Tableau_odi_logs_sessions[[#This Row],[datein]]-Tableau_odi_logs_sessions[[#This Row],[jourin]]</f>
        <v>0.57396990740380716</v>
      </c>
      <c r="R28" s="3">
        <f>Tableau_odi_logs_sessions[[#This Row],[dateout]]-Tableau_odi_logs_sessions[[#This Row],[jourout]]</f>
        <v>0.59582175925606862</v>
      </c>
      <c r="S2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8" s="3" t="str">
        <f>IF(Tableau_odi_logs_sessions[[#This Row],[test]]&gt;5,TEXT(Tableau_odi_logs_sessions[[#This Row],[datein]],"YYYYMMDD")&amp;"_"&amp;HOUR(Tableau_odi_logs_sessions[[#This Row],[datein]]),"")</f>
        <v>20200221_13</v>
      </c>
    </row>
    <row r="29" spans="1:20" hidden="1" x14ac:dyDescent="0.25">
      <c r="A29">
        <v>48355</v>
      </c>
      <c r="B29" t="s">
        <v>251</v>
      </c>
      <c r="C29" t="s">
        <v>186</v>
      </c>
      <c r="D29" t="s">
        <v>43</v>
      </c>
      <c r="E29" s="1">
        <v>43886.448819444442</v>
      </c>
      <c r="F29" s="1">
        <v>43886.469687500001</v>
      </c>
      <c r="G29" t="s">
        <v>123</v>
      </c>
      <c r="H29" t="s">
        <v>187</v>
      </c>
      <c r="I29" t="s">
        <v>890</v>
      </c>
      <c r="J29" t="s">
        <v>16</v>
      </c>
      <c r="L29" t="s">
        <v>20</v>
      </c>
      <c r="M29" t="s">
        <v>25</v>
      </c>
      <c r="N29" s="3">
        <f>VALUE(Tableau_odi_logs_sessions[[#This Row],[duree]])</f>
        <v>30</v>
      </c>
      <c r="O29" s="2">
        <f>INT(Tableau_odi_logs_sessions[[#This Row],[datein]])</f>
        <v>43886</v>
      </c>
      <c r="P29" s="2">
        <f>INT(Tableau_odi_logs_sessions[[#This Row],[dateout]])</f>
        <v>43886</v>
      </c>
      <c r="Q29" s="3">
        <f>Tableau_odi_logs_sessions[[#This Row],[datein]]-Tableau_odi_logs_sessions[[#This Row],[jourin]]</f>
        <v>0.44881944444205146</v>
      </c>
      <c r="R29" s="3">
        <f>Tableau_odi_logs_sessions[[#This Row],[dateout]]-Tableau_odi_logs_sessions[[#This Row],[jourout]]</f>
        <v>0.46968750000087311</v>
      </c>
      <c r="S2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9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30" spans="1:20" hidden="1" x14ac:dyDescent="0.25">
      <c r="A30">
        <v>49040</v>
      </c>
      <c r="B30" t="s">
        <v>254</v>
      </c>
      <c r="C30" t="s">
        <v>252</v>
      </c>
      <c r="D30" t="s">
        <v>75</v>
      </c>
      <c r="E30" s="1">
        <v>43881.543854166666</v>
      </c>
      <c r="F30" s="1">
        <v>43881.619467592594</v>
      </c>
      <c r="G30" t="s">
        <v>156</v>
      </c>
      <c r="H30" t="s">
        <v>253</v>
      </c>
      <c r="I30" t="s">
        <v>889</v>
      </c>
      <c r="J30" t="s">
        <v>16</v>
      </c>
      <c r="L30" t="s">
        <v>21</v>
      </c>
      <c r="M30" t="s">
        <v>53</v>
      </c>
      <c r="N30" s="3">
        <f>VALUE(Tableau_odi_logs_sessions[[#This Row],[duree]])</f>
        <v>108</v>
      </c>
      <c r="O30" s="2">
        <f>INT(Tableau_odi_logs_sessions[[#This Row],[datein]])</f>
        <v>43881</v>
      </c>
      <c r="P30" s="2">
        <f>INT(Tableau_odi_logs_sessions[[#This Row],[dateout]])</f>
        <v>43881</v>
      </c>
      <c r="Q30" s="3">
        <f>Tableau_odi_logs_sessions[[#This Row],[datein]]-Tableau_odi_logs_sessions[[#This Row],[jourin]]</f>
        <v>0.54385416666627862</v>
      </c>
      <c r="R30" s="3">
        <f>Tableau_odi_logs_sessions[[#This Row],[dateout]]-Tableau_odi_logs_sessions[[#This Row],[jourout]]</f>
        <v>0.61946759259444661</v>
      </c>
      <c r="S3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30" s="3" t="str">
        <f>IF(Tableau_odi_logs_sessions[[#This Row],[test]]&gt;5,TEXT(Tableau_odi_logs_sessions[[#This Row],[datein]],"YYYYMMDD")&amp;"_"&amp;HOUR(Tableau_odi_logs_sessions[[#This Row],[datein]]),"")</f>
        <v>20200220_13</v>
      </c>
    </row>
    <row r="31" spans="1:20" hidden="1" x14ac:dyDescent="0.25">
      <c r="A31">
        <v>49041</v>
      </c>
      <c r="B31" t="s">
        <v>255</v>
      </c>
      <c r="C31" t="s">
        <v>252</v>
      </c>
      <c r="D31" t="s">
        <v>93</v>
      </c>
      <c r="E31" s="1">
        <v>43881.63784722222</v>
      </c>
      <c r="F31" s="1">
        <v>43881.64739583333</v>
      </c>
      <c r="G31" t="s">
        <v>31</v>
      </c>
      <c r="H31" t="s">
        <v>253</v>
      </c>
      <c r="I31" t="s">
        <v>889</v>
      </c>
      <c r="J31" t="s">
        <v>16</v>
      </c>
      <c r="L31" t="s">
        <v>21</v>
      </c>
      <c r="M31" t="s">
        <v>53</v>
      </c>
      <c r="N31" s="3">
        <f>VALUE(Tableau_odi_logs_sessions[[#This Row],[duree]])</f>
        <v>13</v>
      </c>
      <c r="O31" s="2">
        <f>INT(Tableau_odi_logs_sessions[[#This Row],[datein]])</f>
        <v>43881</v>
      </c>
      <c r="P31" s="2">
        <f>INT(Tableau_odi_logs_sessions[[#This Row],[dateout]])</f>
        <v>43881</v>
      </c>
      <c r="Q31" s="3">
        <f>Tableau_odi_logs_sessions[[#This Row],[datein]]-Tableau_odi_logs_sessions[[#This Row],[jourin]]</f>
        <v>0.63784722222044365</v>
      </c>
      <c r="R31" s="3">
        <f>Tableau_odi_logs_sessions[[#This Row],[dateout]]-Tableau_odi_logs_sessions[[#This Row],[jourout]]</f>
        <v>0.64739583332993789</v>
      </c>
      <c r="S3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31" s="3" t="str">
        <f>IF(Tableau_odi_logs_sessions[[#This Row],[test]]&gt;5,TEXT(Tableau_odi_logs_sessions[[#This Row],[datein]],"YYYYMMDD")&amp;"_"&amp;HOUR(Tableau_odi_logs_sessions[[#This Row],[datein]]),"")</f>
        <v/>
      </c>
    </row>
    <row r="32" spans="1:20" hidden="1" x14ac:dyDescent="0.25">
      <c r="A32">
        <v>49042</v>
      </c>
      <c r="B32" t="s">
        <v>256</v>
      </c>
      <c r="C32" t="s">
        <v>252</v>
      </c>
      <c r="D32" t="s">
        <v>18</v>
      </c>
      <c r="E32" s="1">
        <v>43882.573206018518</v>
      </c>
      <c r="F32" s="1">
        <v>43882.595219907409</v>
      </c>
      <c r="G32" t="s">
        <v>89</v>
      </c>
      <c r="H32" t="s">
        <v>253</v>
      </c>
      <c r="I32" t="s">
        <v>889</v>
      </c>
      <c r="J32" t="s">
        <v>16</v>
      </c>
      <c r="L32" t="s">
        <v>20</v>
      </c>
      <c r="M32" t="s">
        <v>18</v>
      </c>
      <c r="N32" s="3">
        <f>VALUE(Tableau_odi_logs_sessions[[#This Row],[duree]])</f>
        <v>31</v>
      </c>
      <c r="O32" s="2">
        <f>INT(Tableau_odi_logs_sessions[[#This Row],[datein]])</f>
        <v>43882</v>
      </c>
      <c r="P32" s="2">
        <f>INT(Tableau_odi_logs_sessions[[#This Row],[dateout]])</f>
        <v>43882</v>
      </c>
      <c r="Q32" s="3">
        <f>Tableau_odi_logs_sessions[[#This Row],[datein]]-Tableau_odi_logs_sessions[[#This Row],[jourin]]</f>
        <v>0.57320601851824904</v>
      </c>
      <c r="R32" s="3">
        <f>Tableau_odi_logs_sessions[[#This Row],[dateout]]-Tableau_odi_logs_sessions[[#This Row],[jourout]]</f>
        <v>0.59521990740904585</v>
      </c>
      <c r="S3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32" s="3" t="str">
        <f>IF(Tableau_odi_logs_sessions[[#This Row],[test]]&gt;5,TEXT(Tableau_odi_logs_sessions[[#This Row],[datein]],"YYYYMMDD")&amp;"_"&amp;HOUR(Tableau_odi_logs_sessions[[#This Row],[datein]]),"")</f>
        <v>20200221_13</v>
      </c>
    </row>
    <row r="33" spans="1:20" hidden="1" x14ac:dyDescent="0.25">
      <c r="A33">
        <v>49222</v>
      </c>
      <c r="B33" t="s">
        <v>257</v>
      </c>
      <c r="C33" t="s">
        <v>182</v>
      </c>
      <c r="D33" t="s">
        <v>43</v>
      </c>
      <c r="E33" s="1">
        <v>43886.449444444443</v>
      </c>
      <c r="F33" s="1">
        <v>43886.46601851852</v>
      </c>
      <c r="G33" t="s">
        <v>62</v>
      </c>
      <c r="H33" t="s">
        <v>217</v>
      </c>
      <c r="I33" t="s">
        <v>890</v>
      </c>
      <c r="J33" t="s">
        <v>16</v>
      </c>
      <c r="L33" t="s">
        <v>20</v>
      </c>
      <c r="M33" t="s">
        <v>25</v>
      </c>
      <c r="N33" s="3">
        <f>VALUE(Tableau_odi_logs_sessions[[#This Row],[duree]])</f>
        <v>23</v>
      </c>
      <c r="O33" s="2">
        <f>INT(Tableau_odi_logs_sessions[[#This Row],[datein]])</f>
        <v>43886</v>
      </c>
      <c r="P33" s="2">
        <f>INT(Tableau_odi_logs_sessions[[#This Row],[dateout]])</f>
        <v>43886</v>
      </c>
      <c r="Q33" s="3">
        <f>Tableau_odi_logs_sessions[[#This Row],[datein]]-Tableau_odi_logs_sessions[[#This Row],[jourin]]</f>
        <v>0.44944444444263354</v>
      </c>
      <c r="R33" s="3">
        <f>Tableau_odi_logs_sessions[[#This Row],[dateout]]-Tableau_odi_logs_sessions[[#This Row],[jourout]]</f>
        <v>0.46601851852028631</v>
      </c>
      <c r="S3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3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34" spans="1:20" hidden="1" x14ac:dyDescent="0.25">
      <c r="A34">
        <v>49269</v>
      </c>
      <c r="B34" t="s">
        <v>258</v>
      </c>
      <c r="C34" t="s">
        <v>183</v>
      </c>
      <c r="D34" t="s">
        <v>43</v>
      </c>
      <c r="E34" s="1">
        <v>43886.449895833335</v>
      </c>
      <c r="F34" s="1">
        <v>43886.467187499999</v>
      </c>
      <c r="G34" t="s">
        <v>74</v>
      </c>
      <c r="H34" t="s">
        <v>184</v>
      </c>
      <c r="I34" t="s">
        <v>890</v>
      </c>
      <c r="J34" t="s">
        <v>16</v>
      </c>
      <c r="L34" t="s">
        <v>20</v>
      </c>
      <c r="M34" t="s">
        <v>25</v>
      </c>
      <c r="N34" s="3">
        <f>VALUE(Tableau_odi_logs_sessions[[#This Row],[duree]])</f>
        <v>24</v>
      </c>
      <c r="O34" s="2">
        <f>INT(Tableau_odi_logs_sessions[[#This Row],[datein]])</f>
        <v>43886</v>
      </c>
      <c r="P34" s="2">
        <f>INT(Tableau_odi_logs_sessions[[#This Row],[dateout]])</f>
        <v>43886</v>
      </c>
      <c r="Q34" s="3">
        <f>Tableau_odi_logs_sessions[[#This Row],[datein]]-Tableau_odi_logs_sessions[[#This Row],[jourin]]</f>
        <v>0.44989583333517658</v>
      </c>
      <c r="R34" s="3">
        <f>Tableau_odi_logs_sessions[[#This Row],[dateout]]-Tableau_odi_logs_sessions[[#This Row],[jourout]]</f>
        <v>0.46718749999854481</v>
      </c>
      <c r="S3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4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35" spans="1:20" hidden="1" x14ac:dyDescent="0.25">
      <c r="A35">
        <v>49701</v>
      </c>
      <c r="B35" t="s">
        <v>259</v>
      </c>
      <c r="C35" t="s">
        <v>208</v>
      </c>
      <c r="D35" t="s">
        <v>75</v>
      </c>
      <c r="E35" s="1">
        <v>43881.561886574076</v>
      </c>
      <c r="F35" s="1">
        <v>43881.647233796299</v>
      </c>
      <c r="G35" t="s">
        <v>174</v>
      </c>
      <c r="H35" t="s">
        <v>209</v>
      </c>
      <c r="I35" t="s">
        <v>889</v>
      </c>
      <c r="J35" t="s">
        <v>16</v>
      </c>
      <c r="L35" t="s">
        <v>21</v>
      </c>
      <c r="M35" t="s">
        <v>53</v>
      </c>
      <c r="N35" s="3">
        <f>VALUE(Tableau_odi_logs_sessions[[#This Row],[duree]])</f>
        <v>122</v>
      </c>
      <c r="O35" s="2">
        <f>INT(Tableau_odi_logs_sessions[[#This Row],[datein]])</f>
        <v>43881</v>
      </c>
      <c r="P35" s="2">
        <f>INT(Tableau_odi_logs_sessions[[#This Row],[dateout]])</f>
        <v>43881</v>
      </c>
      <c r="Q35" s="3">
        <f>Tableau_odi_logs_sessions[[#This Row],[datein]]-Tableau_odi_logs_sessions[[#This Row],[jourin]]</f>
        <v>0.56188657407619758</v>
      </c>
      <c r="R35" s="3">
        <f>Tableau_odi_logs_sessions[[#This Row],[dateout]]-Tableau_odi_logs_sessions[[#This Row],[jourout]]</f>
        <v>0.6472337962986785</v>
      </c>
      <c r="S3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35" s="3" t="str">
        <f>IF(Tableau_odi_logs_sessions[[#This Row],[test]]&gt;5,TEXT(Tableau_odi_logs_sessions[[#This Row],[datein]],"YYYYMMDD")&amp;"_"&amp;HOUR(Tableau_odi_logs_sessions[[#This Row],[datein]]),"")</f>
        <v>20200220_13</v>
      </c>
    </row>
    <row r="36" spans="1:20" hidden="1" x14ac:dyDescent="0.25">
      <c r="A36">
        <v>49702</v>
      </c>
      <c r="B36" t="s">
        <v>260</v>
      </c>
      <c r="C36" t="s">
        <v>208</v>
      </c>
      <c r="D36" t="s">
        <v>18</v>
      </c>
      <c r="E36" s="1">
        <v>43882.573495370372</v>
      </c>
      <c r="F36" s="1">
        <v>43882.595613425925</v>
      </c>
      <c r="G36" t="s">
        <v>89</v>
      </c>
      <c r="H36" t="s">
        <v>209</v>
      </c>
      <c r="I36" t="s">
        <v>889</v>
      </c>
      <c r="J36" t="s">
        <v>16</v>
      </c>
      <c r="L36" t="s">
        <v>20</v>
      </c>
      <c r="M36" t="s">
        <v>261</v>
      </c>
      <c r="N36" s="3">
        <f>VALUE(Tableau_odi_logs_sessions[[#This Row],[duree]])</f>
        <v>31</v>
      </c>
      <c r="O36" s="2">
        <f>INT(Tableau_odi_logs_sessions[[#This Row],[datein]])</f>
        <v>43882</v>
      </c>
      <c r="P36" s="2">
        <f>INT(Tableau_odi_logs_sessions[[#This Row],[dateout]])</f>
        <v>43882</v>
      </c>
      <c r="Q36" s="3">
        <f>Tableau_odi_logs_sessions[[#This Row],[datein]]-Tableau_odi_logs_sessions[[#This Row],[jourin]]</f>
        <v>0.57349537037225673</v>
      </c>
      <c r="R36" s="3">
        <f>Tableau_odi_logs_sessions[[#This Row],[dateout]]-Tableau_odi_logs_sessions[[#This Row],[jourout]]</f>
        <v>0.59561342592496658</v>
      </c>
      <c r="S3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36" s="3" t="str">
        <f>IF(Tableau_odi_logs_sessions[[#This Row],[test]]&gt;5,TEXT(Tableau_odi_logs_sessions[[#This Row],[datein]],"YYYYMMDD")&amp;"_"&amp;HOUR(Tableau_odi_logs_sessions[[#This Row],[datein]]),"")</f>
        <v>20200221_13</v>
      </c>
    </row>
    <row r="37" spans="1:20" hidden="1" x14ac:dyDescent="0.25">
      <c r="A37">
        <v>49763</v>
      </c>
      <c r="B37" t="s">
        <v>262</v>
      </c>
      <c r="C37" t="s">
        <v>149</v>
      </c>
      <c r="D37" t="s">
        <v>75</v>
      </c>
      <c r="E37" s="1">
        <v>43881.561608796299</v>
      </c>
      <c r="F37" s="1">
        <v>43881.644803240742</v>
      </c>
      <c r="G37" t="s">
        <v>132</v>
      </c>
      <c r="H37" t="s">
        <v>150</v>
      </c>
      <c r="I37" t="s">
        <v>889</v>
      </c>
      <c r="J37" t="s">
        <v>16</v>
      </c>
      <c r="L37" t="s">
        <v>21</v>
      </c>
      <c r="M37" t="s">
        <v>53</v>
      </c>
      <c r="N37" s="3">
        <f>VALUE(Tableau_odi_logs_sessions[[#This Row],[duree]])</f>
        <v>119</v>
      </c>
      <c r="O37" s="2">
        <f>INT(Tableau_odi_logs_sessions[[#This Row],[datein]])</f>
        <v>43881</v>
      </c>
      <c r="P37" s="2">
        <f>INT(Tableau_odi_logs_sessions[[#This Row],[dateout]])</f>
        <v>43881</v>
      </c>
      <c r="Q37" s="3">
        <f>Tableau_odi_logs_sessions[[#This Row],[datein]]-Tableau_odi_logs_sessions[[#This Row],[jourin]]</f>
        <v>0.56160879629896954</v>
      </c>
      <c r="R37" s="3">
        <f>Tableau_odi_logs_sessions[[#This Row],[dateout]]-Tableau_odi_logs_sessions[[#This Row],[jourout]]</f>
        <v>0.64480324074247619</v>
      </c>
      <c r="S3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37" s="3" t="str">
        <f>IF(Tableau_odi_logs_sessions[[#This Row],[test]]&gt;5,TEXT(Tableau_odi_logs_sessions[[#This Row],[datein]],"YYYYMMDD")&amp;"_"&amp;HOUR(Tableau_odi_logs_sessions[[#This Row],[datein]]),"")</f>
        <v>20200220_13</v>
      </c>
    </row>
    <row r="38" spans="1:20" hidden="1" x14ac:dyDescent="0.25">
      <c r="A38">
        <v>49765</v>
      </c>
      <c r="B38" t="s">
        <v>263</v>
      </c>
      <c r="C38" t="s">
        <v>149</v>
      </c>
      <c r="D38" t="s">
        <v>18</v>
      </c>
      <c r="E38" s="1">
        <v>43882.572384259256</v>
      </c>
      <c r="F38" s="1">
        <v>43882.594594907408</v>
      </c>
      <c r="G38" t="s">
        <v>89</v>
      </c>
      <c r="H38" t="s">
        <v>150</v>
      </c>
      <c r="I38" t="s">
        <v>889</v>
      </c>
      <c r="J38" t="s">
        <v>16</v>
      </c>
      <c r="L38" t="s">
        <v>20</v>
      </c>
      <c r="M38" t="s">
        <v>18</v>
      </c>
      <c r="N38" s="3">
        <f>VALUE(Tableau_odi_logs_sessions[[#This Row],[duree]])</f>
        <v>31</v>
      </c>
      <c r="O38" s="2">
        <f>INT(Tableau_odi_logs_sessions[[#This Row],[datein]])</f>
        <v>43882</v>
      </c>
      <c r="P38" s="2">
        <f>INT(Tableau_odi_logs_sessions[[#This Row],[dateout]])</f>
        <v>43882</v>
      </c>
      <c r="Q38" s="3">
        <f>Tableau_odi_logs_sessions[[#This Row],[datein]]-Tableau_odi_logs_sessions[[#This Row],[jourin]]</f>
        <v>0.57238425925606862</v>
      </c>
      <c r="R38" s="3">
        <f>Tableau_odi_logs_sessions[[#This Row],[dateout]]-Tableau_odi_logs_sessions[[#This Row],[jourout]]</f>
        <v>0.59459490740846377</v>
      </c>
      <c r="S3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38" s="3" t="str">
        <f>IF(Tableau_odi_logs_sessions[[#This Row],[test]]&gt;5,TEXT(Tableau_odi_logs_sessions[[#This Row],[datein]],"YYYYMMDD")&amp;"_"&amp;HOUR(Tableau_odi_logs_sessions[[#This Row],[datein]]),"")</f>
        <v>20200221_13</v>
      </c>
    </row>
    <row r="39" spans="1:20" hidden="1" x14ac:dyDescent="0.25">
      <c r="A39">
        <v>49802</v>
      </c>
      <c r="B39" t="s">
        <v>264</v>
      </c>
      <c r="C39" t="s">
        <v>151</v>
      </c>
      <c r="D39" t="s">
        <v>75</v>
      </c>
      <c r="E39" s="1">
        <v>43881.562789351854</v>
      </c>
      <c r="F39" s="1">
        <v>43881.647905092592</v>
      </c>
      <c r="G39" t="s">
        <v>174</v>
      </c>
      <c r="H39" t="s">
        <v>152</v>
      </c>
      <c r="I39" t="s">
        <v>889</v>
      </c>
      <c r="J39" t="s">
        <v>16</v>
      </c>
      <c r="L39" t="s">
        <v>21</v>
      </c>
      <c r="M39" t="s">
        <v>53</v>
      </c>
      <c r="N39" s="3">
        <f>VALUE(Tableau_odi_logs_sessions[[#This Row],[duree]])</f>
        <v>122</v>
      </c>
      <c r="O39" s="2">
        <f>INT(Tableau_odi_logs_sessions[[#This Row],[datein]])</f>
        <v>43881</v>
      </c>
      <c r="P39" s="2">
        <f>INT(Tableau_odi_logs_sessions[[#This Row],[dateout]])</f>
        <v>43881</v>
      </c>
      <c r="Q39" s="3">
        <f>Tableau_odi_logs_sessions[[#This Row],[datein]]-Tableau_odi_logs_sessions[[#This Row],[jourin]]</f>
        <v>0.56278935185400769</v>
      </c>
      <c r="R39" s="3">
        <f>Tableau_odi_logs_sessions[[#This Row],[dateout]]-Tableau_odi_logs_sessions[[#This Row],[jourout]]</f>
        <v>0.64790509259182727</v>
      </c>
      <c r="S3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39" s="3" t="str">
        <f>IF(Tableau_odi_logs_sessions[[#This Row],[test]]&gt;5,TEXT(Tableau_odi_logs_sessions[[#This Row],[datein]],"YYYYMMDD")&amp;"_"&amp;HOUR(Tableau_odi_logs_sessions[[#This Row],[datein]]),"")</f>
        <v>20200220_13</v>
      </c>
    </row>
    <row r="40" spans="1:20" hidden="1" x14ac:dyDescent="0.25">
      <c r="A40">
        <v>49883</v>
      </c>
      <c r="B40" t="s">
        <v>266</v>
      </c>
      <c r="C40" t="s">
        <v>219</v>
      </c>
      <c r="D40" t="s">
        <v>93</v>
      </c>
      <c r="E40" s="1">
        <v>43881.646307870367</v>
      </c>
      <c r="F40" s="1">
        <v>43881.648043981484</v>
      </c>
      <c r="G40" t="s">
        <v>72</v>
      </c>
      <c r="H40" t="s">
        <v>265</v>
      </c>
      <c r="I40" t="s">
        <v>889</v>
      </c>
      <c r="J40" t="s">
        <v>16</v>
      </c>
      <c r="L40" t="s">
        <v>21</v>
      </c>
      <c r="M40" t="s">
        <v>53</v>
      </c>
      <c r="N40" s="3">
        <f>VALUE(Tableau_odi_logs_sessions[[#This Row],[duree]])</f>
        <v>2</v>
      </c>
      <c r="O40" s="2">
        <f>INT(Tableau_odi_logs_sessions[[#This Row],[datein]])</f>
        <v>43881</v>
      </c>
      <c r="P40" s="2">
        <f>INT(Tableau_odi_logs_sessions[[#This Row],[dateout]])</f>
        <v>43881</v>
      </c>
      <c r="Q40" s="3">
        <f>Tableau_odi_logs_sessions[[#This Row],[datein]]-Tableau_odi_logs_sessions[[#This Row],[jourin]]</f>
        <v>0.64630787036730908</v>
      </c>
      <c r="R40" s="3">
        <f>Tableau_odi_logs_sessions[[#This Row],[dateout]]-Tableau_odi_logs_sessions[[#This Row],[jourout]]</f>
        <v>0.64804398148407927</v>
      </c>
      <c r="S4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40" s="3" t="str">
        <f>IF(Tableau_odi_logs_sessions[[#This Row],[test]]&gt;5,TEXT(Tableau_odi_logs_sessions[[#This Row],[datein]],"YYYYMMDD")&amp;"_"&amp;HOUR(Tableau_odi_logs_sessions[[#This Row],[datein]]),"")</f>
        <v/>
      </c>
    </row>
    <row r="41" spans="1:20" hidden="1" x14ac:dyDescent="0.25">
      <c r="A41">
        <v>50613</v>
      </c>
      <c r="B41" t="s">
        <v>267</v>
      </c>
      <c r="C41" t="s">
        <v>102</v>
      </c>
      <c r="D41" t="s">
        <v>43</v>
      </c>
      <c r="E41" s="1">
        <v>43886.449212962965</v>
      </c>
      <c r="F41" s="1">
        <v>43886.467777777776</v>
      </c>
      <c r="G41" t="s">
        <v>106</v>
      </c>
      <c r="H41" t="s">
        <v>103</v>
      </c>
      <c r="I41" t="s">
        <v>890</v>
      </c>
      <c r="J41" t="s">
        <v>16</v>
      </c>
      <c r="L41" t="s">
        <v>20</v>
      </c>
      <c r="M41" t="s">
        <v>25</v>
      </c>
      <c r="N41" s="3">
        <f>VALUE(Tableau_odi_logs_sessions[[#This Row],[duree]])</f>
        <v>26</v>
      </c>
      <c r="O41" s="2">
        <f>INT(Tableau_odi_logs_sessions[[#This Row],[datein]])</f>
        <v>43886</v>
      </c>
      <c r="P41" s="2">
        <f>INT(Tableau_odi_logs_sessions[[#This Row],[dateout]])</f>
        <v>43886</v>
      </c>
      <c r="Q41" s="3">
        <f>Tableau_odi_logs_sessions[[#This Row],[datein]]-Tableau_odi_logs_sessions[[#This Row],[jourin]]</f>
        <v>0.44921296296524815</v>
      </c>
      <c r="R41" s="3">
        <f>Tableau_odi_logs_sessions[[#This Row],[dateout]]-Tableau_odi_logs_sessions[[#This Row],[jourout]]</f>
        <v>0.46777777777606389</v>
      </c>
      <c r="S4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1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42" spans="1:20" hidden="1" x14ac:dyDescent="0.25">
      <c r="A42">
        <v>51497</v>
      </c>
      <c r="B42" t="s">
        <v>268</v>
      </c>
      <c r="C42" t="s">
        <v>138</v>
      </c>
      <c r="D42" t="s">
        <v>43</v>
      </c>
      <c r="E42" s="1">
        <v>43886.449942129628</v>
      </c>
      <c r="F42" s="1">
        <v>43886.468055555553</v>
      </c>
      <c r="G42" t="s">
        <v>106</v>
      </c>
      <c r="H42" t="s">
        <v>139</v>
      </c>
      <c r="I42" t="s">
        <v>890</v>
      </c>
      <c r="J42" t="s">
        <v>16</v>
      </c>
      <c r="L42" t="s">
        <v>20</v>
      </c>
      <c r="M42" t="s">
        <v>25</v>
      </c>
      <c r="N42" s="3">
        <f>VALUE(Tableau_odi_logs_sessions[[#This Row],[duree]])</f>
        <v>26</v>
      </c>
      <c r="O42" s="2">
        <f>INT(Tableau_odi_logs_sessions[[#This Row],[datein]])</f>
        <v>43886</v>
      </c>
      <c r="P42" s="2">
        <f>INT(Tableau_odi_logs_sessions[[#This Row],[dateout]])</f>
        <v>43886</v>
      </c>
      <c r="Q42" s="3">
        <f>Tableau_odi_logs_sessions[[#This Row],[datein]]-Tableau_odi_logs_sessions[[#This Row],[jourin]]</f>
        <v>0.44994212962774327</v>
      </c>
      <c r="R42" s="3">
        <f>Tableau_odi_logs_sessions[[#This Row],[dateout]]-Tableau_odi_logs_sessions[[#This Row],[jourout]]</f>
        <v>0.46805555555329192</v>
      </c>
      <c r="S4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2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43" spans="1:20" hidden="1" x14ac:dyDescent="0.25">
      <c r="A43">
        <v>51500</v>
      </c>
      <c r="B43" t="s">
        <v>269</v>
      </c>
      <c r="C43" t="s">
        <v>138</v>
      </c>
      <c r="D43" t="s">
        <v>48</v>
      </c>
      <c r="E43" s="1">
        <v>43887.405162037037</v>
      </c>
      <c r="F43" s="1">
        <v>43887.442499999997</v>
      </c>
      <c r="G43" t="s">
        <v>52</v>
      </c>
      <c r="H43" t="s">
        <v>139</v>
      </c>
      <c r="I43" t="s">
        <v>890</v>
      </c>
      <c r="J43" t="s">
        <v>16</v>
      </c>
      <c r="L43" t="s">
        <v>21</v>
      </c>
      <c r="M43" t="s">
        <v>24</v>
      </c>
      <c r="N43" s="3">
        <f>VALUE(Tableau_odi_logs_sessions[[#This Row],[duree]])</f>
        <v>53</v>
      </c>
      <c r="O43" s="2">
        <f>INT(Tableau_odi_logs_sessions[[#This Row],[datein]])</f>
        <v>43887</v>
      </c>
      <c r="P43" s="2">
        <f>INT(Tableau_odi_logs_sessions[[#This Row],[dateout]])</f>
        <v>43887</v>
      </c>
      <c r="Q43" s="3">
        <f>Tableau_odi_logs_sessions[[#This Row],[datein]]-Tableau_odi_logs_sessions[[#This Row],[jourin]]</f>
        <v>0.40516203703737119</v>
      </c>
      <c r="R43" s="3">
        <f>Tableau_odi_logs_sessions[[#This Row],[dateout]]-Tableau_odi_logs_sessions[[#This Row],[jourout]]</f>
        <v>0.44249999999738066</v>
      </c>
      <c r="S4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43" s="3" t="str">
        <f>IF(Tableau_odi_logs_sessions[[#This Row],[test]]&gt;5,TEXT(Tableau_odi_logs_sessions[[#This Row],[datein]],"YYYYMMDD")&amp;"_"&amp;HOUR(Tableau_odi_logs_sessions[[#This Row],[datein]]),"")</f>
        <v>20200226_9</v>
      </c>
    </row>
    <row r="44" spans="1:20" hidden="1" x14ac:dyDescent="0.25">
      <c r="A44">
        <v>51519</v>
      </c>
      <c r="B44" t="s">
        <v>270</v>
      </c>
      <c r="C44" t="s">
        <v>155</v>
      </c>
      <c r="D44" t="s">
        <v>43</v>
      </c>
      <c r="E44" s="1">
        <v>43886.449259259258</v>
      </c>
      <c r="F44" s="1">
        <v>43886.468136574076</v>
      </c>
      <c r="G44" t="s">
        <v>82</v>
      </c>
      <c r="H44" t="s">
        <v>190</v>
      </c>
      <c r="I44" t="s">
        <v>890</v>
      </c>
      <c r="J44" t="s">
        <v>16</v>
      </c>
      <c r="L44" t="s">
        <v>20</v>
      </c>
      <c r="M44" t="s">
        <v>25</v>
      </c>
      <c r="N44" s="3">
        <f>VALUE(Tableau_odi_logs_sessions[[#This Row],[duree]])</f>
        <v>27</v>
      </c>
      <c r="O44" s="2">
        <f>INT(Tableau_odi_logs_sessions[[#This Row],[datein]])</f>
        <v>43886</v>
      </c>
      <c r="P44" s="2">
        <f>INT(Tableau_odi_logs_sessions[[#This Row],[dateout]])</f>
        <v>43886</v>
      </c>
      <c r="Q44" s="3">
        <f>Tableau_odi_logs_sessions[[#This Row],[datein]]-Tableau_odi_logs_sessions[[#This Row],[jourin]]</f>
        <v>0.44925925925781485</v>
      </c>
      <c r="R44" s="3">
        <f>Tableau_odi_logs_sessions[[#This Row],[dateout]]-Tableau_odi_logs_sessions[[#This Row],[jourout]]</f>
        <v>0.46813657407619758</v>
      </c>
      <c r="S4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4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45" spans="1:20" hidden="1" x14ac:dyDescent="0.25">
      <c r="A45">
        <v>51522</v>
      </c>
      <c r="B45" t="s">
        <v>271</v>
      </c>
      <c r="C45" t="s">
        <v>155</v>
      </c>
      <c r="D45" t="s">
        <v>48</v>
      </c>
      <c r="E45" s="1">
        <v>43887.404513888891</v>
      </c>
      <c r="F45" s="1">
        <v>43887.443136574075</v>
      </c>
      <c r="G45" t="s">
        <v>111</v>
      </c>
      <c r="H45" t="s">
        <v>190</v>
      </c>
      <c r="I45" t="s">
        <v>890</v>
      </c>
      <c r="J45" t="s">
        <v>16</v>
      </c>
      <c r="L45" t="s">
        <v>21</v>
      </c>
      <c r="M45" t="s">
        <v>24</v>
      </c>
      <c r="N45" s="3">
        <f>VALUE(Tableau_odi_logs_sessions[[#This Row],[duree]])</f>
        <v>55</v>
      </c>
      <c r="O45" s="2">
        <f>INT(Tableau_odi_logs_sessions[[#This Row],[datein]])</f>
        <v>43887</v>
      </c>
      <c r="P45" s="2">
        <f>INT(Tableau_odi_logs_sessions[[#This Row],[dateout]])</f>
        <v>43887</v>
      </c>
      <c r="Q45" s="3">
        <f>Tableau_odi_logs_sessions[[#This Row],[datein]]-Tableau_odi_logs_sessions[[#This Row],[jourin]]</f>
        <v>0.40451388889050577</v>
      </c>
      <c r="R45" s="3">
        <f>Tableau_odi_logs_sessions[[#This Row],[dateout]]-Tableau_odi_logs_sessions[[#This Row],[jourout]]</f>
        <v>0.44313657407474238</v>
      </c>
      <c r="S4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45" s="3" t="str">
        <f>IF(Tableau_odi_logs_sessions[[#This Row],[test]]&gt;5,TEXT(Tableau_odi_logs_sessions[[#This Row],[datein]],"YYYYMMDD")&amp;"_"&amp;HOUR(Tableau_odi_logs_sessions[[#This Row],[datein]]),"")</f>
        <v>20200226_9</v>
      </c>
    </row>
    <row r="46" spans="1:20" hidden="1" x14ac:dyDescent="0.25">
      <c r="A46">
        <v>51921</v>
      </c>
      <c r="B46" t="s">
        <v>272</v>
      </c>
      <c r="C46" t="s">
        <v>133</v>
      </c>
      <c r="D46" t="s">
        <v>43</v>
      </c>
      <c r="E46" s="1">
        <v>43886.462650462963</v>
      </c>
      <c r="F46" s="1">
        <v>43886.468668981484</v>
      </c>
      <c r="G46" t="s">
        <v>122</v>
      </c>
      <c r="H46" t="s">
        <v>134</v>
      </c>
      <c r="I46" t="s">
        <v>890</v>
      </c>
      <c r="J46" t="s">
        <v>16</v>
      </c>
      <c r="L46" t="s">
        <v>20</v>
      </c>
      <c r="M46" t="s">
        <v>25</v>
      </c>
      <c r="N46" s="3">
        <f>VALUE(Tableau_odi_logs_sessions[[#This Row],[duree]])</f>
        <v>8</v>
      </c>
      <c r="O46" s="2">
        <f>INT(Tableau_odi_logs_sessions[[#This Row],[datein]])</f>
        <v>43886</v>
      </c>
      <c r="P46" s="2">
        <f>INT(Tableau_odi_logs_sessions[[#This Row],[dateout]])</f>
        <v>43886</v>
      </c>
      <c r="Q46" s="3">
        <f>Tableau_odi_logs_sessions[[#This Row],[datein]]-Tableau_odi_logs_sessions[[#This Row],[jourin]]</f>
        <v>0.46265046296321088</v>
      </c>
      <c r="R46" s="3">
        <f>Tableau_odi_logs_sessions[[#This Row],[dateout]]-Tableau_odi_logs_sessions[[#This Row],[jourout]]</f>
        <v>0.46866898148437031</v>
      </c>
      <c r="S4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6" s="3" t="str">
        <f>IF(Tableau_odi_logs_sessions[[#This Row],[test]]&gt;5,TEXT(Tableau_odi_logs_sessions[[#This Row],[datein]],"YYYYMMDD")&amp;"_"&amp;HOUR(Tableau_odi_logs_sessions[[#This Row],[datein]]),"")</f>
        <v>20200225_11</v>
      </c>
    </row>
    <row r="47" spans="1:20" hidden="1" x14ac:dyDescent="0.25">
      <c r="A47">
        <v>51925</v>
      </c>
      <c r="B47" t="s">
        <v>273</v>
      </c>
      <c r="C47" t="s">
        <v>133</v>
      </c>
      <c r="D47" t="s">
        <v>48</v>
      </c>
      <c r="E47" s="1">
        <v>43887.40520833333</v>
      </c>
      <c r="F47" s="1">
        <v>43887.442557870374</v>
      </c>
      <c r="G47" t="s">
        <v>52</v>
      </c>
      <c r="H47" t="s">
        <v>134</v>
      </c>
      <c r="I47" t="s">
        <v>890</v>
      </c>
      <c r="J47" t="s">
        <v>16</v>
      </c>
      <c r="L47" t="s">
        <v>21</v>
      </c>
      <c r="M47" t="s">
        <v>24</v>
      </c>
      <c r="N47" s="3">
        <f>VALUE(Tableau_odi_logs_sessions[[#This Row],[duree]])</f>
        <v>53</v>
      </c>
      <c r="O47" s="2">
        <f>INT(Tableau_odi_logs_sessions[[#This Row],[datein]])</f>
        <v>43887</v>
      </c>
      <c r="P47" s="2">
        <f>INT(Tableau_odi_logs_sessions[[#This Row],[dateout]])</f>
        <v>43887</v>
      </c>
      <c r="Q47" s="3">
        <f>Tableau_odi_logs_sessions[[#This Row],[datein]]-Tableau_odi_logs_sessions[[#This Row],[jourin]]</f>
        <v>0.40520833332993789</v>
      </c>
      <c r="R47" s="3">
        <f>Tableau_odi_logs_sessions[[#This Row],[dateout]]-Tableau_odi_logs_sessions[[#This Row],[jourout]]</f>
        <v>0.44255787037400296</v>
      </c>
      <c r="S4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47" s="3" t="str">
        <f>IF(Tableau_odi_logs_sessions[[#This Row],[test]]&gt;5,TEXT(Tableau_odi_logs_sessions[[#This Row],[datein]],"YYYYMMDD")&amp;"_"&amp;HOUR(Tableau_odi_logs_sessions[[#This Row],[datein]]),"")</f>
        <v>20200226_9</v>
      </c>
    </row>
    <row r="48" spans="1:20" hidden="1" x14ac:dyDescent="0.25">
      <c r="A48">
        <v>51927</v>
      </c>
      <c r="B48" t="s">
        <v>274</v>
      </c>
      <c r="C48" t="s">
        <v>185</v>
      </c>
      <c r="D48" t="s">
        <v>43</v>
      </c>
      <c r="E48" s="1">
        <v>43886.449293981481</v>
      </c>
      <c r="F48" s="1">
        <v>43886.468495370369</v>
      </c>
      <c r="G48" t="s">
        <v>82</v>
      </c>
      <c r="H48" t="s">
        <v>195</v>
      </c>
      <c r="I48" t="s">
        <v>890</v>
      </c>
      <c r="J48" t="s">
        <v>16</v>
      </c>
      <c r="L48" t="s">
        <v>20</v>
      </c>
      <c r="M48" t="s">
        <v>25</v>
      </c>
      <c r="N48" s="3">
        <f>VALUE(Tableau_odi_logs_sessions[[#This Row],[duree]])</f>
        <v>27</v>
      </c>
      <c r="O48" s="2">
        <f>INT(Tableau_odi_logs_sessions[[#This Row],[datein]])</f>
        <v>43886</v>
      </c>
      <c r="P48" s="2">
        <f>INT(Tableau_odi_logs_sessions[[#This Row],[dateout]])</f>
        <v>43886</v>
      </c>
      <c r="Q48" s="3">
        <f>Tableau_odi_logs_sessions[[#This Row],[datein]]-Tableau_odi_logs_sessions[[#This Row],[jourin]]</f>
        <v>0.44929398148087785</v>
      </c>
      <c r="R48" s="3">
        <f>Tableau_odi_logs_sessions[[#This Row],[dateout]]-Tableau_odi_logs_sessions[[#This Row],[jourout]]</f>
        <v>0.46849537036905531</v>
      </c>
      <c r="S4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8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49" spans="1:20" hidden="1" x14ac:dyDescent="0.25">
      <c r="A49">
        <v>52507</v>
      </c>
      <c r="B49" t="s">
        <v>275</v>
      </c>
      <c r="C49" t="s">
        <v>186</v>
      </c>
      <c r="D49" t="s">
        <v>48</v>
      </c>
      <c r="E49" s="1">
        <v>43887.404965277776</v>
      </c>
      <c r="F49" s="1">
        <v>43887.442349537036</v>
      </c>
      <c r="G49" t="s">
        <v>52</v>
      </c>
      <c r="H49" t="s">
        <v>187</v>
      </c>
      <c r="I49" t="s">
        <v>890</v>
      </c>
      <c r="J49" t="s">
        <v>16</v>
      </c>
      <c r="L49" t="s">
        <v>21</v>
      </c>
      <c r="M49" t="s">
        <v>24</v>
      </c>
      <c r="N49" s="3">
        <f>VALUE(Tableau_odi_logs_sessions[[#This Row],[duree]])</f>
        <v>53</v>
      </c>
      <c r="O49" s="2">
        <f>INT(Tableau_odi_logs_sessions[[#This Row],[datein]])</f>
        <v>43887</v>
      </c>
      <c r="P49" s="2">
        <f>INT(Tableau_odi_logs_sessions[[#This Row],[dateout]])</f>
        <v>43887</v>
      </c>
      <c r="Q49" s="3">
        <f>Tableau_odi_logs_sessions[[#This Row],[datein]]-Tableau_odi_logs_sessions[[#This Row],[jourin]]</f>
        <v>0.40496527777577285</v>
      </c>
      <c r="R49" s="3">
        <f>Tableau_odi_logs_sessions[[#This Row],[dateout]]-Tableau_odi_logs_sessions[[#This Row],[jourout]]</f>
        <v>0.44234953703562496</v>
      </c>
      <c r="S4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49" s="3" t="str">
        <f>IF(Tableau_odi_logs_sessions[[#This Row],[test]]&gt;5,TEXT(Tableau_odi_logs_sessions[[#This Row],[datein]],"YYYYMMDD")&amp;"_"&amp;HOUR(Tableau_odi_logs_sessions[[#This Row],[datein]]),"")</f>
        <v>20200226_9</v>
      </c>
    </row>
    <row r="50" spans="1:20" hidden="1" x14ac:dyDescent="0.25">
      <c r="A50">
        <v>52566</v>
      </c>
      <c r="B50" t="s">
        <v>276</v>
      </c>
      <c r="C50" t="s">
        <v>102</v>
      </c>
      <c r="D50" t="s">
        <v>48</v>
      </c>
      <c r="E50" s="1">
        <v>43887.403541666667</v>
      </c>
      <c r="F50" s="1">
        <v>43887.442106481481</v>
      </c>
      <c r="G50" t="s">
        <v>111</v>
      </c>
      <c r="H50" t="s">
        <v>103</v>
      </c>
      <c r="I50" t="s">
        <v>890</v>
      </c>
      <c r="J50" t="s">
        <v>16</v>
      </c>
      <c r="L50" t="s">
        <v>21</v>
      </c>
      <c r="M50" t="s">
        <v>24</v>
      </c>
      <c r="N50" s="3">
        <f>VALUE(Tableau_odi_logs_sessions[[#This Row],[duree]])</f>
        <v>55</v>
      </c>
      <c r="O50" s="2">
        <f>INT(Tableau_odi_logs_sessions[[#This Row],[datein]])</f>
        <v>43887</v>
      </c>
      <c r="P50" s="2">
        <f>INT(Tableau_odi_logs_sessions[[#This Row],[dateout]])</f>
        <v>43887</v>
      </c>
      <c r="Q50" s="3">
        <f>Tableau_odi_logs_sessions[[#This Row],[datein]]-Tableau_odi_logs_sessions[[#This Row],[jourin]]</f>
        <v>0.40354166666656965</v>
      </c>
      <c r="R50" s="3">
        <f>Tableau_odi_logs_sessions[[#This Row],[dateout]]-Tableau_odi_logs_sessions[[#This Row],[jourout]]</f>
        <v>0.44210648148145992</v>
      </c>
      <c r="S5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50" s="3" t="str">
        <f>IF(Tableau_odi_logs_sessions[[#This Row],[test]]&gt;5,TEXT(Tableau_odi_logs_sessions[[#This Row],[datein]],"YYYYMMDD")&amp;"_"&amp;HOUR(Tableau_odi_logs_sessions[[#This Row],[datein]]),"")</f>
        <v>20200226_9</v>
      </c>
    </row>
    <row r="51" spans="1:20" hidden="1" x14ac:dyDescent="0.25">
      <c r="A51">
        <v>52652</v>
      </c>
      <c r="B51" t="s">
        <v>277</v>
      </c>
      <c r="C51" t="s">
        <v>183</v>
      </c>
      <c r="D51" t="s">
        <v>48</v>
      </c>
      <c r="E51" s="1">
        <v>43887.404328703706</v>
      </c>
      <c r="F51" s="1">
        <v>43887.442754629628</v>
      </c>
      <c r="G51" t="s">
        <v>111</v>
      </c>
      <c r="H51" t="s">
        <v>184</v>
      </c>
      <c r="I51" t="s">
        <v>890</v>
      </c>
      <c r="J51" t="s">
        <v>16</v>
      </c>
      <c r="L51" t="s">
        <v>21</v>
      </c>
      <c r="M51" t="s">
        <v>24</v>
      </c>
      <c r="N51" s="3">
        <f>VALUE(Tableau_odi_logs_sessions[[#This Row],[duree]])</f>
        <v>55</v>
      </c>
      <c r="O51" s="2">
        <f>INT(Tableau_odi_logs_sessions[[#This Row],[datein]])</f>
        <v>43887</v>
      </c>
      <c r="P51" s="2">
        <f>INT(Tableau_odi_logs_sessions[[#This Row],[dateout]])</f>
        <v>43887</v>
      </c>
      <c r="Q51" s="3">
        <f>Tableau_odi_logs_sessions[[#This Row],[datein]]-Tableau_odi_logs_sessions[[#This Row],[jourin]]</f>
        <v>0.40432870370568708</v>
      </c>
      <c r="R51" s="3">
        <f>Tableau_odi_logs_sessions[[#This Row],[dateout]]-Tableau_odi_logs_sessions[[#This Row],[jourout]]</f>
        <v>0.44275462962832535</v>
      </c>
      <c r="S5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51" s="3" t="str">
        <f>IF(Tableau_odi_logs_sessions[[#This Row],[test]]&gt;5,TEXT(Tableau_odi_logs_sessions[[#This Row],[datein]],"YYYYMMDD")&amp;"_"&amp;HOUR(Tableau_odi_logs_sessions[[#This Row],[datein]]),"")</f>
        <v>20200226_9</v>
      </c>
    </row>
    <row r="52" spans="1:20" hidden="1" x14ac:dyDescent="0.25">
      <c r="A52">
        <v>52691</v>
      </c>
      <c r="B52" t="s">
        <v>278</v>
      </c>
      <c r="C52" t="s">
        <v>182</v>
      </c>
      <c r="D52" t="s">
        <v>48</v>
      </c>
      <c r="E52" s="1">
        <v>43887.40483796296</v>
      </c>
      <c r="F52" s="1">
        <v>43887.442280092589</v>
      </c>
      <c r="G52" t="s">
        <v>52</v>
      </c>
      <c r="H52" t="s">
        <v>217</v>
      </c>
      <c r="I52" t="s">
        <v>890</v>
      </c>
      <c r="J52" t="s">
        <v>16</v>
      </c>
      <c r="L52" t="s">
        <v>21</v>
      </c>
      <c r="M52" t="s">
        <v>24</v>
      </c>
      <c r="N52" s="3">
        <f>VALUE(Tableau_odi_logs_sessions[[#This Row],[duree]])</f>
        <v>53</v>
      </c>
      <c r="O52" s="2">
        <f>INT(Tableau_odi_logs_sessions[[#This Row],[datein]])</f>
        <v>43887</v>
      </c>
      <c r="P52" s="2">
        <f>INT(Tableau_odi_logs_sessions[[#This Row],[dateout]])</f>
        <v>43887</v>
      </c>
      <c r="Q52" s="3">
        <f>Tableau_odi_logs_sessions[[#This Row],[datein]]-Tableau_odi_logs_sessions[[#This Row],[jourin]]</f>
        <v>0.4048379629603005</v>
      </c>
      <c r="R52" s="3">
        <f>Tableau_odi_logs_sessions[[#This Row],[dateout]]-Tableau_odi_logs_sessions[[#This Row],[jourout]]</f>
        <v>0.44228009258949896</v>
      </c>
      <c r="S5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52" s="3" t="str">
        <f>IF(Tableau_odi_logs_sessions[[#This Row],[test]]&gt;5,TEXT(Tableau_odi_logs_sessions[[#This Row],[datein]],"YYYYMMDD")&amp;"_"&amp;HOUR(Tableau_odi_logs_sessions[[#This Row],[datein]]),"")</f>
        <v>20200226_9</v>
      </c>
    </row>
    <row r="53" spans="1:20" hidden="1" x14ac:dyDescent="0.25">
      <c r="A53">
        <v>52757</v>
      </c>
      <c r="B53" t="s">
        <v>279</v>
      </c>
      <c r="C53" t="s">
        <v>127</v>
      </c>
      <c r="D53" t="s">
        <v>66</v>
      </c>
      <c r="E53" s="1">
        <v>43885.376296296294</v>
      </c>
      <c r="F53" s="1">
        <v>43885.381863425922</v>
      </c>
      <c r="G53" t="s">
        <v>122</v>
      </c>
      <c r="H53" t="s">
        <v>128</v>
      </c>
      <c r="I53" t="s">
        <v>890</v>
      </c>
      <c r="J53" t="s">
        <v>16</v>
      </c>
      <c r="L53" t="s">
        <v>68</v>
      </c>
      <c r="M53" t="s">
        <v>69</v>
      </c>
      <c r="N53" s="3">
        <f>VALUE(Tableau_odi_logs_sessions[[#This Row],[duree]])</f>
        <v>8</v>
      </c>
      <c r="O53" s="2">
        <f>INT(Tableau_odi_logs_sessions[[#This Row],[datein]])</f>
        <v>43885</v>
      </c>
      <c r="P53" s="2">
        <f>INT(Tableau_odi_logs_sessions[[#This Row],[dateout]])</f>
        <v>43885</v>
      </c>
      <c r="Q53" s="3">
        <f>Tableau_odi_logs_sessions[[#This Row],[datein]]-Tableau_odi_logs_sessions[[#This Row],[jourin]]</f>
        <v>0.37629629629373085</v>
      </c>
      <c r="R53" s="3">
        <f>Tableau_odi_logs_sessions[[#This Row],[dateout]]-Tableau_odi_logs_sessions[[#This Row],[jourout]]</f>
        <v>0.38186342592234723</v>
      </c>
      <c r="S5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53" s="3" t="str">
        <f>IF(Tableau_odi_logs_sessions[[#This Row],[test]]&gt;5,TEXT(Tableau_odi_logs_sessions[[#This Row],[datein]],"YYYYMMDD")&amp;"_"&amp;HOUR(Tableau_odi_logs_sessions[[#This Row],[datein]]),"")</f>
        <v/>
      </c>
    </row>
    <row r="54" spans="1:20" hidden="1" x14ac:dyDescent="0.25">
      <c r="A54">
        <v>52758</v>
      </c>
      <c r="B54" t="s">
        <v>280</v>
      </c>
      <c r="C54" t="s">
        <v>127</v>
      </c>
      <c r="D54" t="s">
        <v>66</v>
      </c>
      <c r="E54" s="1">
        <v>43885.486828703702</v>
      </c>
      <c r="F54" s="1">
        <v>43885.511689814812</v>
      </c>
      <c r="G54" t="s">
        <v>47</v>
      </c>
      <c r="H54" t="s">
        <v>128</v>
      </c>
      <c r="I54" t="s">
        <v>890</v>
      </c>
      <c r="J54" t="s">
        <v>16</v>
      </c>
      <c r="L54" t="s">
        <v>68</v>
      </c>
      <c r="M54" t="s">
        <v>69</v>
      </c>
      <c r="N54" s="3">
        <f>VALUE(Tableau_odi_logs_sessions[[#This Row],[duree]])</f>
        <v>35</v>
      </c>
      <c r="O54" s="2">
        <f>INT(Tableau_odi_logs_sessions[[#This Row],[datein]])</f>
        <v>43885</v>
      </c>
      <c r="P54" s="2">
        <f>INT(Tableau_odi_logs_sessions[[#This Row],[dateout]])</f>
        <v>43885</v>
      </c>
      <c r="Q54" s="3">
        <f>Tableau_odi_logs_sessions[[#This Row],[datein]]-Tableau_odi_logs_sessions[[#This Row],[jourin]]</f>
        <v>0.48682870370248565</v>
      </c>
      <c r="R54" s="3">
        <f>Tableau_odi_logs_sessions[[#This Row],[dateout]]-Tableau_odi_logs_sessions[[#This Row],[jourout]]</f>
        <v>0.51168981481168885</v>
      </c>
      <c r="S5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54" s="3" t="str">
        <f>IF(Tableau_odi_logs_sessions[[#This Row],[test]]&gt;5,TEXT(Tableau_odi_logs_sessions[[#This Row],[datein]],"YYYYMMDD")&amp;"_"&amp;HOUR(Tableau_odi_logs_sessions[[#This Row],[datein]]),"")</f>
        <v/>
      </c>
    </row>
    <row r="55" spans="1:20" hidden="1" x14ac:dyDescent="0.25">
      <c r="A55">
        <v>52759</v>
      </c>
      <c r="B55" t="s">
        <v>281</v>
      </c>
      <c r="C55" t="s">
        <v>127</v>
      </c>
      <c r="D55" t="s">
        <v>66</v>
      </c>
      <c r="E55" s="1">
        <v>43885.529016203705</v>
      </c>
      <c r="F55" s="1">
        <v>43885.54105324074</v>
      </c>
      <c r="G55" t="s">
        <v>54</v>
      </c>
      <c r="H55" t="s">
        <v>128</v>
      </c>
      <c r="I55" t="s">
        <v>890</v>
      </c>
      <c r="J55" t="s">
        <v>16</v>
      </c>
      <c r="L55" t="s">
        <v>68</v>
      </c>
      <c r="M55" t="s">
        <v>69</v>
      </c>
      <c r="N55" s="3">
        <f>VALUE(Tableau_odi_logs_sessions[[#This Row],[duree]])</f>
        <v>17</v>
      </c>
      <c r="O55" s="2">
        <f>INT(Tableau_odi_logs_sessions[[#This Row],[datein]])</f>
        <v>43885</v>
      </c>
      <c r="P55" s="2">
        <f>INT(Tableau_odi_logs_sessions[[#This Row],[dateout]])</f>
        <v>43885</v>
      </c>
      <c r="Q55" s="3">
        <f>Tableau_odi_logs_sessions[[#This Row],[datein]]-Tableau_odi_logs_sessions[[#This Row],[jourin]]</f>
        <v>0.52901620370539604</v>
      </c>
      <c r="R55" s="3">
        <f>Tableau_odi_logs_sessions[[#This Row],[dateout]]-Tableau_odi_logs_sessions[[#This Row],[jourout]]</f>
        <v>0.54105324074043892</v>
      </c>
      <c r="S5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55" s="3" t="str">
        <f>IF(Tableau_odi_logs_sessions[[#This Row],[test]]&gt;5,TEXT(Tableau_odi_logs_sessions[[#This Row],[datein]],"YYYYMMDD")&amp;"_"&amp;HOUR(Tableau_odi_logs_sessions[[#This Row],[datein]]),"")</f>
        <v/>
      </c>
    </row>
    <row r="56" spans="1:20" hidden="1" x14ac:dyDescent="0.25">
      <c r="A56">
        <v>52760</v>
      </c>
      <c r="B56" t="s">
        <v>282</v>
      </c>
      <c r="C56" t="s">
        <v>127</v>
      </c>
      <c r="D56" t="s">
        <v>43</v>
      </c>
      <c r="E56" s="1">
        <v>43886.449780092589</v>
      </c>
      <c r="F56" s="1">
        <v>43886.467141203706</v>
      </c>
      <c r="G56" t="s">
        <v>71</v>
      </c>
      <c r="H56" t="s">
        <v>128</v>
      </c>
      <c r="I56" t="s">
        <v>890</v>
      </c>
      <c r="J56" t="s">
        <v>16</v>
      </c>
      <c r="L56" t="s">
        <v>20</v>
      </c>
      <c r="M56" t="s">
        <v>25</v>
      </c>
      <c r="N56" s="3">
        <f>VALUE(Tableau_odi_logs_sessions[[#This Row],[duree]])</f>
        <v>25</v>
      </c>
      <c r="O56" s="2">
        <f>INT(Tableau_odi_logs_sessions[[#This Row],[datein]])</f>
        <v>43886</v>
      </c>
      <c r="P56" s="2">
        <f>INT(Tableau_odi_logs_sessions[[#This Row],[dateout]])</f>
        <v>43886</v>
      </c>
      <c r="Q56" s="3">
        <f>Tableau_odi_logs_sessions[[#This Row],[datein]]-Tableau_odi_logs_sessions[[#This Row],[jourin]]</f>
        <v>0.44978009258920792</v>
      </c>
      <c r="R56" s="3">
        <f>Tableau_odi_logs_sessions[[#This Row],[dateout]]-Tableau_odi_logs_sessions[[#This Row],[jourout]]</f>
        <v>0.46714120370597811</v>
      </c>
      <c r="S5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6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57" spans="1:20" hidden="1" x14ac:dyDescent="0.25">
      <c r="A57">
        <v>52761</v>
      </c>
      <c r="B57" t="s">
        <v>283</v>
      </c>
      <c r="C57" t="s">
        <v>127</v>
      </c>
      <c r="D57" t="s">
        <v>66</v>
      </c>
      <c r="E57" s="1">
        <v>43886.498425925929</v>
      </c>
      <c r="F57" s="1">
        <v>43886.533425925925</v>
      </c>
      <c r="G57" t="s">
        <v>61</v>
      </c>
      <c r="H57" t="s">
        <v>128</v>
      </c>
      <c r="I57" t="s">
        <v>890</v>
      </c>
      <c r="J57" t="s">
        <v>16</v>
      </c>
      <c r="L57" t="s">
        <v>68</v>
      </c>
      <c r="M57" t="s">
        <v>69</v>
      </c>
      <c r="N57" s="3">
        <f>VALUE(Tableau_odi_logs_sessions[[#This Row],[duree]])</f>
        <v>50</v>
      </c>
      <c r="O57" s="2">
        <f>INT(Tableau_odi_logs_sessions[[#This Row],[datein]])</f>
        <v>43886</v>
      </c>
      <c r="P57" s="2">
        <f>INT(Tableau_odi_logs_sessions[[#This Row],[dateout]])</f>
        <v>43886</v>
      </c>
      <c r="Q57" s="3">
        <f>Tableau_odi_logs_sessions[[#This Row],[datein]]-Tableau_odi_logs_sessions[[#This Row],[jourin]]</f>
        <v>0.49842592592904111</v>
      </c>
      <c r="R57" s="3">
        <f>Tableau_odi_logs_sessions[[#This Row],[dateout]]-Tableau_odi_logs_sessions[[#This Row],[jourout]]</f>
        <v>0.53342592592525762</v>
      </c>
      <c r="S5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57" s="3" t="str">
        <f>IF(Tableau_odi_logs_sessions[[#This Row],[test]]&gt;5,TEXT(Tableau_odi_logs_sessions[[#This Row],[datein]],"YYYYMMDD")&amp;"_"&amp;HOUR(Tableau_odi_logs_sessions[[#This Row],[datein]]),"")</f>
        <v/>
      </c>
    </row>
    <row r="58" spans="1:20" hidden="1" x14ac:dyDescent="0.25">
      <c r="A58">
        <v>52762</v>
      </c>
      <c r="B58" t="s">
        <v>284</v>
      </c>
      <c r="C58" t="s">
        <v>127</v>
      </c>
      <c r="D58" t="s">
        <v>66</v>
      </c>
      <c r="E58" s="1">
        <v>43886.542951388888</v>
      </c>
      <c r="F58" s="1">
        <v>43886.544328703705</v>
      </c>
      <c r="G58" t="s">
        <v>28</v>
      </c>
      <c r="H58" t="s">
        <v>128</v>
      </c>
      <c r="I58" t="s">
        <v>890</v>
      </c>
      <c r="J58" t="s">
        <v>16</v>
      </c>
      <c r="L58" t="s">
        <v>68</v>
      </c>
      <c r="M58" t="s">
        <v>69</v>
      </c>
      <c r="N58" s="3">
        <f>VALUE(Tableau_odi_logs_sessions[[#This Row],[duree]])</f>
        <v>1</v>
      </c>
      <c r="O58" s="2">
        <f>INT(Tableau_odi_logs_sessions[[#This Row],[datein]])</f>
        <v>43886</v>
      </c>
      <c r="P58" s="2">
        <f>INT(Tableau_odi_logs_sessions[[#This Row],[dateout]])</f>
        <v>43886</v>
      </c>
      <c r="Q58" s="3">
        <f>Tableau_odi_logs_sessions[[#This Row],[datein]]-Tableau_odi_logs_sessions[[#This Row],[jourin]]</f>
        <v>0.5429513888884685</v>
      </c>
      <c r="R58" s="3">
        <f>Tableau_odi_logs_sessions[[#This Row],[dateout]]-Tableau_odi_logs_sessions[[#This Row],[jourout]]</f>
        <v>0.544328703705105</v>
      </c>
      <c r="S5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58" s="3" t="str">
        <f>IF(Tableau_odi_logs_sessions[[#This Row],[test]]&gt;5,TEXT(Tableau_odi_logs_sessions[[#This Row],[datein]],"YYYYMMDD")&amp;"_"&amp;HOUR(Tableau_odi_logs_sessions[[#This Row],[datein]]),"")</f>
        <v/>
      </c>
    </row>
    <row r="59" spans="1:20" hidden="1" x14ac:dyDescent="0.25">
      <c r="A59">
        <v>52763</v>
      </c>
      <c r="B59" t="s">
        <v>285</v>
      </c>
      <c r="C59" t="s">
        <v>127</v>
      </c>
      <c r="D59" t="s">
        <v>48</v>
      </c>
      <c r="E59" s="1">
        <v>43887.404398148145</v>
      </c>
      <c r="F59" s="1">
        <v>43887.442893518521</v>
      </c>
      <c r="G59" t="s">
        <v>111</v>
      </c>
      <c r="H59" t="s">
        <v>128</v>
      </c>
      <c r="I59" t="s">
        <v>890</v>
      </c>
      <c r="J59" t="s">
        <v>16</v>
      </c>
      <c r="L59" t="s">
        <v>21</v>
      </c>
      <c r="M59" t="s">
        <v>24</v>
      </c>
      <c r="N59" s="3">
        <f>VALUE(Tableau_odi_logs_sessions[[#This Row],[duree]])</f>
        <v>55</v>
      </c>
      <c r="O59" s="2">
        <f>INT(Tableau_odi_logs_sessions[[#This Row],[datein]])</f>
        <v>43887</v>
      </c>
      <c r="P59" s="2">
        <f>INT(Tableau_odi_logs_sessions[[#This Row],[dateout]])</f>
        <v>43887</v>
      </c>
      <c r="Q59" s="3">
        <f>Tableau_odi_logs_sessions[[#This Row],[datein]]-Tableau_odi_logs_sessions[[#This Row],[jourin]]</f>
        <v>0.40439814814453712</v>
      </c>
      <c r="R59" s="3">
        <f>Tableau_odi_logs_sessions[[#This Row],[dateout]]-Tableau_odi_logs_sessions[[#This Row],[jourout]]</f>
        <v>0.44289351852057735</v>
      </c>
      <c r="S5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59" s="3" t="str">
        <f>IF(Tableau_odi_logs_sessions[[#This Row],[test]]&gt;5,TEXT(Tableau_odi_logs_sessions[[#This Row],[datein]],"YYYYMMDD")&amp;"_"&amp;HOUR(Tableau_odi_logs_sessions[[#This Row],[datein]]),"")</f>
        <v>20200226_9</v>
      </c>
    </row>
    <row r="60" spans="1:20" hidden="1" x14ac:dyDescent="0.25">
      <c r="A60">
        <v>52769</v>
      </c>
      <c r="B60" t="s">
        <v>286</v>
      </c>
      <c r="C60" t="s">
        <v>185</v>
      </c>
      <c r="D60" t="s">
        <v>43</v>
      </c>
      <c r="E60" s="1">
        <v>43887.452986111108</v>
      </c>
      <c r="F60" s="1">
        <v>43887.471516203703</v>
      </c>
      <c r="G60" t="s">
        <v>106</v>
      </c>
      <c r="H60" t="s">
        <v>195</v>
      </c>
      <c r="I60" t="s">
        <v>890</v>
      </c>
      <c r="J60" t="s">
        <v>16</v>
      </c>
      <c r="L60" t="s">
        <v>20</v>
      </c>
      <c r="M60" t="s">
        <v>25</v>
      </c>
      <c r="N60" s="3">
        <f>VALUE(Tableau_odi_logs_sessions[[#This Row],[duree]])</f>
        <v>26</v>
      </c>
      <c r="O60" s="2">
        <f>INT(Tableau_odi_logs_sessions[[#This Row],[datein]])</f>
        <v>43887</v>
      </c>
      <c r="P60" s="2">
        <f>INT(Tableau_odi_logs_sessions[[#This Row],[dateout]])</f>
        <v>43887</v>
      </c>
      <c r="Q60" s="3">
        <f>Tableau_odi_logs_sessions[[#This Row],[datein]]-Tableau_odi_logs_sessions[[#This Row],[jourin]]</f>
        <v>0.452986111107748</v>
      </c>
      <c r="R60" s="3">
        <f>Tableau_odi_logs_sessions[[#This Row],[dateout]]-Tableau_odi_logs_sessions[[#This Row],[jourout]]</f>
        <v>0.47151620370277669</v>
      </c>
      <c r="S6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60" s="3" t="str">
        <f>IF(Tableau_odi_logs_sessions[[#This Row],[test]]&gt;5,TEXT(Tableau_odi_logs_sessions[[#This Row],[datein]],"YYYYMMDD")&amp;"_"&amp;HOUR(Tableau_odi_logs_sessions[[#This Row],[datein]]),"")</f>
        <v/>
      </c>
    </row>
    <row r="61" spans="1:20" hidden="1" x14ac:dyDescent="0.25">
      <c r="A61">
        <v>54392</v>
      </c>
      <c r="B61" t="s">
        <v>288</v>
      </c>
      <c r="C61" t="s">
        <v>115</v>
      </c>
      <c r="D61" t="s">
        <v>41</v>
      </c>
      <c r="E61" s="1">
        <v>43889.408900462964</v>
      </c>
      <c r="F61" s="1">
        <v>43889.430381944447</v>
      </c>
      <c r="G61" t="s">
        <v>123</v>
      </c>
      <c r="H61" t="s">
        <v>116</v>
      </c>
      <c r="I61" t="s">
        <v>890</v>
      </c>
      <c r="J61" t="s">
        <v>16</v>
      </c>
      <c r="L61" t="s">
        <v>21</v>
      </c>
      <c r="M61" t="s">
        <v>27</v>
      </c>
      <c r="N61" s="3">
        <f>VALUE(Tableau_odi_logs_sessions[[#This Row],[duree]])</f>
        <v>30</v>
      </c>
      <c r="O61" s="2">
        <f>INT(Tableau_odi_logs_sessions[[#This Row],[datein]])</f>
        <v>43889</v>
      </c>
      <c r="P61" s="2">
        <f>INT(Tableau_odi_logs_sessions[[#This Row],[dateout]])</f>
        <v>43889</v>
      </c>
      <c r="Q61" s="3">
        <f>Tableau_odi_logs_sessions[[#This Row],[datein]]-Tableau_odi_logs_sessions[[#This Row],[jourin]]</f>
        <v>0.408900462964084</v>
      </c>
      <c r="R61" s="3">
        <f>Tableau_odi_logs_sessions[[#This Row],[dateout]]-Tableau_odi_logs_sessions[[#This Row],[jourout]]</f>
        <v>0.43038194444670808</v>
      </c>
      <c r="S6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3</v>
      </c>
      <c r="T61" s="3" t="str">
        <f>IF(Tableau_odi_logs_sessions[[#This Row],[test]]&gt;5,TEXT(Tableau_odi_logs_sessions[[#This Row],[datein]],"YYYYMMDD")&amp;"_"&amp;HOUR(Tableau_odi_logs_sessions[[#This Row],[datein]]),"")</f>
        <v/>
      </c>
    </row>
    <row r="62" spans="1:20" hidden="1" x14ac:dyDescent="0.25">
      <c r="A62">
        <v>54415</v>
      </c>
      <c r="B62" t="s">
        <v>289</v>
      </c>
      <c r="C62" t="s">
        <v>145</v>
      </c>
      <c r="D62" t="s">
        <v>75</v>
      </c>
      <c r="E62" s="1">
        <v>43888.537557870368</v>
      </c>
      <c r="F62" s="1">
        <v>43888.613715277781</v>
      </c>
      <c r="G62" t="s">
        <v>177</v>
      </c>
      <c r="H62" t="s">
        <v>146</v>
      </c>
      <c r="I62" t="s">
        <v>889</v>
      </c>
      <c r="J62" t="s">
        <v>16</v>
      </c>
      <c r="L62" t="s">
        <v>21</v>
      </c>
      <c r="M62" t="s">
        <v>53</v>
      </c>
      <c r="N62" s="3">
        <f>VALUE(Tableau_odi_logs_sessions[[#This Row],[duree]])</f>
        <v>109</v>
      </c>
      <c r="O62" s="2">
        <f>INT(Tableau_odi_logs_sessions[[#This Row],[datein]])</f>
        <v>43888</v>
      </c>
      <c r="P62" s="2">
        <f>INT(Tableau_odi_logs_sessions[[#This Row],[dateout]])</f>
        <v>43888</v>
      </c>
      <c r="Q62" s="3">
        <f>Tableau_odi_logs_sessions[[#This Row],[datein]]-Tableau_odi_logs_sessions[[#This Row],[jourin]]</f>
        <v>0.53755787036789116</v>
      </c>
      <c r="R62" s="3">
        <f>Tableau_odi_logs_sessions[[#This Row],[dateout]]-Tableau_odi_logs_sessions[[#This Row],[jourout]]</f>
        <v>0.61371527778101154</v>
      </c>
      <c r="S6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62" s="3" t="str">
        <f>IF(Tableau_odi_logs_sessions[[#This Row],[test]]&gt;5,TEXT(Tableau_odi_logs_sessions[[#This Row],[datein]],"YYYYMMDD")&amp;"_"&amp;HOUR(Tableau_odi_logs_sessions[[#This Row],[datein]]),"")</f>
        <v>20200227_12</v>
      </c>
    </row>
    <row r="63" spans="1:20" hidden="1" x14ac:dyDescent="0.25">
      <c r="A63">
        <v>55212</v>
      </c>
      <c r="B63" t="s">
        <v>290</v>
      </c>
      <c r="C63" t="s">
        <v>252</v>
      </c>
      <c r="D63" t="s">
        <v>75</v>
      </c>
      <c r="E63" s="1">
        <v>43888.536516203705</v>
      </c>
      <c r="F63" s="1">
        <v>43888.566122685188</v>
      </c>
      <c r="G63" t="s">
        <v>100</v>
      </c>
      <c r="H63" t="s">
        <v>253</v>
      </c>
      <c r="I63" t="s">
        <v>889</v>
      </c>
      <c r="J63" t="s">
        <v>16</v>
      </c>
      <c r="L63" t="s">
        <v>21</v>
      </c>
      <c r="M63" t="s">
        <v>53</v>
      </c>
      <c r="N63" s="3">
        <f>VALUE(Tableau_odi_logs_sessions[[#This Row],[duree]])</f>
        <v>42</v>
      </c>
      <c r="O63" s="2">
        <f>INT(Tableau_odi_logs_sessions[[#This Row],[datein]])</f>
        <v>43888</v>
      </c>
      <c r="P63" s="2">
        <f>INT(Tableau_odi_logs_sessions[[#This Row],[dateout]])</f>
        <v>43888</v>
      </c>
      <c r="Q63" s="3">
        <f>Tableau_odi_logs_sessions[[#This Row],[datein]]-Tableau_odi_logs_sessions[[#This Row],[jourin]]</f>
        <v>0.536516203705105</v>
      </c>
      <c r="R63" s="3">
        <f>Tableau_odi_logs_sessions[[#This Row],[dateout]]-Tableau_odi_logs_sessions[[#This Row],[jourout]]</f>
        <v>0.56612268518802011</v>
      </c>
      <c r="S6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63" s="3" t="str">
        <f>IF(Tableau_odi_logs_sessions[[#This Row],[test]]&gt;5,TEXT(Tableau_odi_logs_sessions[[#This Row],[datein]],"YYYYMMDD")&amp;"_"&amp;HOUR(Tableau_odi_logs_sessions[[#This Row],[datein]]),"")</f>
        <v>20200227_12</v>
      </c>
    </row>
    <row r="64" spans="1:20" hidden="1" x14ac:dyDescent="0.25">
      <c r="A64">
        <v>55215</v>
      </c>
      <c r="B64" t="s">
        <v>291</v>
      </c>
      <c r="C64" t="s">
        <v>252</v>
      </c>
      <c r="D64" t="s">
        <v>75</v>
      </c>
      <c r="E64" s="1">
        <v>43888.567743055559</v>
      </c>
      <c r="F64" s="1">
        <v>43888.613310185188</v>
      </c>
      <c r="G64" t="s">
        <v>170</v>
      </c>
      <c r="H64" t="s">
        <v>253</v>
      </c>
      <c r="I64" t="s">
        <v>889</v>
      </c>
      <c r="J64" t="s">
        <v>16</v>
      </c>
      <c r="L64" t="s">
        <v>21</v>
      </c>
      <c r="M64" t="s">
        <v>53</v>
      </c>
      <c r="N64" s="3">
        <f>VALUE(Tableau_odi_logs_sessions[[#This Row],[duree]])</f>
        <v>65</v>
      </c>
      <c r="O64" s="2">
        <f>INT(Tableau_odi_logs_sessions[[#This Row],[datein]])</f>
        <v>43888</v>
      </c>
      <c r="P64" s="2">
        <f>INT(Tableau_odi_logs_sessions[[#This Row],[dateout]])</f>
        <v>43888</v>
      </c>
      <c r="Q64" s="3">
        <f>Tableau_odi_logs_sessions[[#This Row],[datein]]-Tableau_odi_logs_sessions[[#This Row],[jourin]]</f>
        <v>0.56774305555882165</v>
      </c>
      <c r="R64" s="3">
        <f>Tableau_odi_logs_sessions[[#This Row],[dateout]]-Tableau_odi_logs_sessions[[#This Row],[jourout]]</f>
        <v>0.61331018518831115</v>
      </c>
      <c r="S6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64" s="3" t="str">
        <f>IF(Tableau_odi_logs_sessions[[#This Row],[test]]&gt;5,TEXT(Tableau_odi_logs_sessions[[#This Row],[datein]],"YYYYMMDD")&amp;"_"&amp;HOUR(Tableau_odi_logs_sessions[[#This Row],[datein]]),"")</f>
        <v>20200227_13</v>
      </c>
    </row>
    <row r="65" spans="1:20" hidden="1" x14ac:dyDescent="0.25">
      <c r="A65">
        <v>55219</v>
      </c>
      <c r="B65" t="s">
        <v>292</v>
      </c>
      <c r="C65" t="s">
        <v>149</v>
      </c>
      <c r="D65" t="s">
        <v>75</v>
      </c>
      <c r="E65" s="1">
        <v>43888.535162037035</v>
      </c>
      <c r="F65" s="1">
        <v>43889.20521990741</v>
      </c>
      <c r="G65" t="s">
        <v>293</v>
      </c>
      <c r="H65" t="s">
        <v>150</v>
      </c>
      <c r="I65" t="s">
        <v>889</v>
      </c>
      <c r="J65" t="s">
        <v>16</v>
      </c>
      <c r="L65" t="s">
        <v>21</v>
      </c>
      <c r="M65" t="s">
        <v>53</v>
      </c>
      <c r="N65" s="3">
        <f>VALUE(Tableau_odi_logs_sessions[[#This Row],[duree]])</f>
        <v>964</v>
      </c>
      <c r="O65" s="2">
        <f>INT(Tableau_odi_logs_sessions[[#This Row],[datein]])</f>
        <v>43888</v>
      </c>
      <c r="P65" s="2">
        <f>INT(Tableau_odi_logs_sessions[[#This Row],[dateout]])</f>
        <v>43889</v>
      </c>
      <c r="Q65" s="3">
        <f>Tableau_odi_logs_sessions[[#This Row],[datein]]-Tableau_odi_logs_sessions[[#This Row],[jourin]]</f>
        <v>0.53516203703475185</v>
      </c>
      <c r="R65" s="3">
        <f>Tableau_odi_logs_sessions[[#This Row],[dateout]]-Tableau_odi_logs_sessions[[#This Row],[jourout]]</f>
        <v>0.20521990740962792</v>
      </c>
      <c r="S6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65" s="3" t="str">
        <f>IF(Tableau_odi_logs_sessions[[#This Row],[test]]&gt;5,TEXT(Tableau_odi_logs_sessions[[#This Row],[datein]],"YYYYMMDD")&amp;"_"&amp;HOUR(Tableau_odi_logs_sessions[[#This Row],[datein]]),"")</f>
        <v/>
      </c>
    </row>
    <row r="66" spans="1:20" hidden="1" x14ac:dyDescent="0.25">
      <c r="A66">
        <v>55382</v>
      </c>
      <c r="B66" t="s">
        <v>294</v>
      </c>
      <c r="C66" t="s">
        <v>140</v>
      </c>
      <c r="D66" t="s">
        <v>43</v>
      </c>
      <c r="E66" s="1">
        <v>43886.451782407406</v>
      </c>
      <c r="F66" s="1">
        <v>43886.467442129629</v>
      </c>
      <c r="G66" t="s">
        <v>34</v>
      </c>
      <c r="H66" t="s">
        <v>214</v>
      </c>
      <c r="I66" t="s">
        <v>890</v>
      </c>
      <c r="J66" t="s">
        <v>16</v>
      </c>
      <c r="L66" t="s">
        <v>20</v>
      </c>
      <c r="M66" t="s">
        <v>25</v>
      </c>
      <c r="N66" s="3">
        <f>VALUE(Tableau_odi_logs_sessions[[#This Row],[duree]])</f>
        <v>22</v>
      </c>
      <c r="O66" s="2">
        <f>INT(Tableau_odi_logs_sessions[[#This Row],[datein]])</f>
        <v>43886</v>
      </c>
      <c r="P66" s="2">
        <f>INT(Tableau_odi_logs_sessions[[#This Row],[dateout]])</f>
        <v>43886</v>
      </c>
      <c r="Q66" s="3">
        <f>Tableau_odi_logs_sessions[[#This Row],[datein]]-Tableau_odi_logs_sessions[[#This Row],[jourin]]</f>
        <v>0.4517824074064265</v>
      </c>
      <c r="R66" s="3">
        <f>Tableau_odi_logs_sessions[[#This Row],[dateout]]-Tableau_odi_logs_sessions[[#This Row],[jourout]]</f>
        <v>0.4674421296294895</v>
      </c>
      <c r="S6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66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67" spans="1:20" hidden="1" x14ac:dyDescent="0.25">
      <c r="A67">
        <v>55384</v>
      </c>
      <c r="B67" t="s">
        <v>295</v>
      </c>
      <c r="C67" t="s">
        <v>140</v>
      </c>
      <c r="D67" t="s">
        <v>66</v>
      </c>
      <c r="E67" s="1">
        <v>43886.499965277777</v>
      </c>
      <c r="F67" s="1">
        <v>43886.542858796296</v>
      </c>
      <c r="G67" t="s">
        <v>112</v>
      </c>
      <c r="H67" t="s">
        <v>214</v>
      </c>
      <c r="I67" t="s">
        <v>890</v>
      </c>
      <c r="J67" t="s">
        <v>16</v>
      </c>
      <c r="L67" t="s">
        <v>68</v>
      </c>
      <c r="M67" t="s">
        <v>69</v>
      </c>
      <c r="N67" s="3">
        <f>VALUE(Tableau_odi_logs_sessions[[#This Row],[duree]])</f>
        <v>61</v>
      </c>
      <c r="O67" s="2">
        <f>INT(Tableau_odi_logs_sessions[[#This Row],[datein]])</f>
        <v>43886</v>
      </c>
      <c r="P67" s="2">
        <f>INT(Tableau_odi_logs_sessions[[#This Row],[dateout]])</f>
        <v>43886</v>
      </c>
      <c r="Q67" s="3">
        <f>Tableau_odi_logs_sessions[[#This Row],[datein]]-Tableau_odi_logs_sessions[[#This Row],[jourin]]</f>
        <v>0.499965277776937</v>
      </c>
      <c r="R67" s="3">
        <f>Tableau_odi_logs_sessions[[#This Row],[dateout]]-Tableau_odi_logs_sessions[[#This Row],[jourout]]</f>
        <v>0.54285879629605915</v>
      </c>
      <c r="S6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67" s="3" t="str">
        <f>IF(Tableau_odi_logs_sessions[[#This Row],[test]]&gt;5,TEXT(Tableau_odi_logs_sessions[[#This Row],[datein]],"YYYYMMDD")&amp;"_"&amp;HOUR(Tableau_odi_logs_sessions[[#This Row],[datein]]),"")</f>
        <v/>
      </c>
    </row>
    <row r="68" spans="1:20" hidden="1" x14ac:dyDescent="0.25">
      <c r="A68">
        <v>55386</v>
      </c>
      <c r="B68" t="s">
        <v>296</v>
      </c>
      <c r="C68" t="s">
        <v>140</v>
      </c>
      <c r="D68" t="s">
        <v>48</v>
      </c>
      <c r="E68" s="1">
        <v>43887.405601851853</v>
      </c>
      <c r="F68" s="1">
        <v>43887.443020833336</v>
      </c>
      <c r="G68" t="s">
        <v>52</v>
      </c>
      <c r="H68" t="s">
        <v>214</v>
      </c>
      <c r="I68" t="s">
        <v>890</v>
      </c>
      <c r="J68" t="s">
        <v>16</v>
      </c>
      <c r="L68" t="s">
        <v>21</v>
      </c>
      <c r="M68" t="s">
        <v>24</v>
      </c>
      <c r="N68" s="3">
        <f>VALUE(Tableau_odi_logs_sessions[[#This Row],[duree]])</f>
        <v>53</v>
      </c>
      <c r="O68" s="2">
        <f>INT(Tableau_odi_logs_sessions[[#This Row],[datein]])</f>
        <v>43887</v>
      </c>
      <c r="P68" s="2">
        <f>INT(Tableau_odi_logs_sessions[[#This Row],[dateout]])</f>
        <v>43887</v>
      </c>
      <c r="Q68" s="3">
        <f>Tableau_odi_logs_sessions[[#This Row],[datein]]-Tableau_odi_logs_sessions[[#This Row],[jourin]]</f>
        <v>0.40560185185313458</v>
      </c>
      <c r="R68" s="3">
        <f>Tableau_odi_logs_sessions[[#This Row],[dateout]]-Tableau_odi_logs_sessions[[#This Row],[jourout]]</f>
        <v>0.44302083333604969</v>
      </c>
      <c r="S6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68" s="3" t="str">
        <f>IF(Tableau_odi_logs_sessions[[#This Row],[test]]&gt;5,TEXT(Tableau_odi_logs_sessions[[#This Row],[datein]],"YYYYMMDD")&amp;"_"&amp;HOUR(Tableau_odi_logs_sessions[[#This Row],[datein]]),"")</f>
        <v>20200226_9</v>
      </c>
    </row>
    <row r="69" spans="1:20" hidden="1" x14ac:dyDescent="0.25">
      <c r="A69">
        <v>55496</v>
      </c>
      <c r="B69" t="s">
        <v>297</v>
      </c>
      <c r="C69" t="s">
        <v>210</v>
      </c>
      <c r="D69" t="s">
        <v>75</v>
      </c>
      <c r="E69" s="1">
        <v>43888.534722222219</v>
      </c>
      <c r="F69" s="1">
        <v>43888.613321759258</v>
      </c>
      <c r="G69" t="s">
        <v>172</v>
      </c>
      <c r="H69" t="s">
        <v>211</v>
      </c>
      <c r="I69" t="s">
        <v>889</v>
      </c>
      <c r="J69" t="s">
        <v>16</v>
      </c>
      <c r="L69" t="s">
        <v>21</v>
      </c>
      <c r="M69" t="s">
        <v>53</v>
      </c>
      <c r="N69" s="3">
        <f>VALUE(Tableau_odi_logs_sessions[[#This Row],[duree]])</f>
        <v>113</v>
      </c>
      <c r="O69" s="2">
        <f>INT(Tableau_odi_logs_sessions[[#This Row],[datein]])</f>
        <v>43888</v>
      </c>
      <c r="P69" s="2">
        <f>INT(Tableau_odi_logs_sessions[[#This Row],[dateout]])</f>
        <v>43888</v>
      </c>
      <c r="Q69" s="3">
        <f>Tableau_odi_logs_sessions[[#This Row],[datein]]-Tableau_odi_logs_sessions[[#This Row],[jourin]]</f>
        <v>0.53472222221898846</v>
      </c>
      <c r="R69" s="3">
        <f>Tableau_odi_logs_sessions[[#This Row],[dateout]]-Tableau_odi_logs_sessions[[#This Row],[jourout]]</f>
        <v>0.61332175925781485</v>
      </c>
      <c r="S6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69" s="3" t="str">
        <f>IF(Tableau_odi_logs_sessions[[#This Row],[test]]&gt;5,TEXT(Tableau_odi_logs_sessions[[#This Row],[datein]],"YYYYMMDD")&amp;"_"&amp;HOUR(Tableau_odi_logs_sessions[[#This Row],[datein]]),"")</f>
        <v>20200227_12</v>
      </c>
    </row>
    <row r="70" spans="1:20" hidden="1" x14ac:dyDescent="0.25">
      <c r="A70">
        <v>55605</v>
      </c>
      <c r="B70" t="s">
        <v>298</v>
      </c>
      <c r="C70" t="s">
        <v>188</v>
      </c>
      <c r="D70" t="s">
        <v>43</v>
      </c>
      <c r="E70" s="1">
        <v>43886.449317129627</v>
      </c>
      <c r="F70" s="1">
        <v>43886.468148148146</v>
      </c>
      <c r="G70" t="s">
        <v>82</v>
      </c>
      <c r="H70" t="s">
        <v>189</v>
      </c>
      <c r="I70" t="s">
        <v>890</v>
      </c>
      <c r="J70" t="s">
        <v>16</v>
      </c>
      <c r="L70" t="s">
        <v>20</v>
      </c>
      <c r="M70" t="s">
        <v>25</v>
      </c>
      <c r="N70" s="3">
        <f>VALUE(Tableau_odi_logs_sessions[[#This Row],[duree]])</f>
        <v>27</v>
      </c>
      <c r="O70" s="2">
        <f>INT(Tableau_odi_logs_sessions[[#This Row],[datein]])</f>
        <v>43886</v>
      </c>
      <c r="P70" s="2">
        <f>INT(Tableau_odi_logs_sessions[[#This Row],[dateout]])</f>
        <v>43886</v>
      </c>
      <c r="Q70" s="3">
        <f>Tableau_odi_logs_sessions[[#This Row],[datein]]-Tableau_odi_logs_sessions[[#This Row],[jourin]]</f>
        <v>0.44931712962716119</v>
      </c>
      <c r="R70" s="3">
        <f>Tableau_odi_logs_sessions[[#This Row],[dateout]]-Tableau_odi_logs_sessions[[#This Row],[jourout]]</f>
        <v>0.46814814814570127</v>
      </c>
      <c r="S7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70" s="3" t="str">
        <f>IF(Tableau_odi_logs_sessions[[#This Row],[test]]&gt;5,TEXT(Tableau_odi_logs_sessions[[#This Row],[datein]],"YYYYMMDD")&amp;"_"&amp;HOUR(Tableau_odi_logs_sessions[[#This Row],[datein]]),"")</f>
        <v>20200225_10</v>
      </c>
    </row>
    <row r="71" spans="1:20" hidden="1" x14ac:dyDescent="0.25">
      <c r="A71">
        <v>55704</v>
      </c>
      <c r="B71" t="s">
        <v>299</v>
      </c>
      <c r="C71" t="s">
        <v>142</v>
      </c>
      <c r="D71" t="s">
        <v>75</v>
      </c>
      <c r="E71" s="1">
        <v>43888.535381944443</v>
      </c>
      <c r="F71" s="1">
        <v>43888.607303240744</v>
      </c>
      <c r="G71" t="s">
        <v>194</v>
      </c>
      <c r="H71" t="s">
        <v>144</v>
      </c>
      <c r="I71" t="s">
        <v>889</v>
      </c>
      <c r="J71" t="s">
        <v>16</v>
      </c>
      <c r="L71" t="s">
        <v>21</v>
      </c>
      <c r="M71" t="s">
        <v>53</v>
      </c>
      <c r="N71" s="3">
        <f>VALUE(Tableau_odi_logs_sessions[[#This Row],[duree]])</f>
        <v>103</v>
      </c>
      <c r="O71" s="2">
        <f>INT(Tableau_odi_logs_sessions[[#This Row],[datein]])</f>
        <v>43888</v>
      </c>
      <c r="P71" s="2">
        <f>INT(Tableau_odi_logs_sessions[[#This Row],[dateout]])</f>
        <v>43888</v>
      </c>
      <c r="Q71" s="3">
        <f>Tableau_odi_logs_sessions[[#This Row],[datein]]-Tableau_odi_logs_sessions[[#This Row],[jourin]]</f>
        <v>0.53538194444263354</v>
      </c>
      <c r="R71" s="3">
        <f>Tableau_odi_logs_sessions[[#This Row],[dateout]]-Tableau_odi_logs_sessions[[#This Row],[jourout]]</f>
        <v>0.60730324074393138</v>
      </c>
      <c r="S7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71" s="3" t="str">
        <f>IF(Tableau_odi_logs_sessions[[#This Row],[test]]&gt;5,TEXT(Tableau_odi_logs_sessions[[#This Row],[datein]],"YYYYMMDD")&amp;"_"&amp;HOUR(Tableau_odi_logs_sessions[[#This Row],[datein]]),"")</f>
        <v>20200227_12</v>
      </c>
    </row>
    <row r="72" spans="1:20" hidden="1" x14ac:dyDescent="0.25">
      <c r="A72">
        <v>55791</v>
      </c>
      <c r="B72" t="s">
        <v>301</v>
      </c>
      <c r="C72" t="s">
        <v>212</v>
      </c>
      <c r="D72" t="s">
        <v>75</v>
      </c>
      <c r="E72" s="1">
        <v>43888.534571759257</v>
      </c>
      <c r="F72" s="1">
        <v>43889.175798611112</v>
      </c>
      <c r="G72" t="s">
        <v>224</v>
      </c>
      <c r="H72" t="s">
        <v>213</v>
      </c>
      <c r="I72" t="s">
        <v>889</v>
      </c>
      <c r="J72" t="s">
        <v>16</v>
      </c>
      <c r="L72" t="s">
        <v>21</v>
      </c>
      <c r="M72" t="s">
        <v>53</v>
      </c>
      <c r="N72" s="3">
        <f>VALUE(Tableau_odi_logs_sessions[[#This Row],[duree]])</f>
        <v>923</v>
      </c>
      <c r="O72" s="2">
        <f>INT(Tableau_odi_logs_sessions[[#This Row],[datein]])</f>
        <v>43888</v>
      </c>
      <c r="P72" s="2">
        <f>INT(Tableau_odi_logs_sessions[[#This Row],[dateout]])</f>
        <v>43889</v>
      </c>
      <c r="Q72" s="3">
        <f>Tableau_odi_logs_sessions[[#This Row],[datein]]-Tableau_odi_logs_sessions[[#This Row],[jourin]]</f>
        <v>0.53457175925723277</v>
      </c>
      <c r="R72" s="3">
        <f>Tableau_odi_logs_sessions[[#This Row],[dateout]]-Tableau_odi_logs_sessions[[#This Row],[jourout]]</f>
        <v>0.1757986111115315</v>
      </c>
      <c r="S7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72" s="3" t="str">
        <f>IF(Tableau_odi_logs_sessions[[#This Row],[test]]&gt;5,TEXT(Tableau_odi_logs_sessions[[#This Row],[datein]],"YYYYMMDD")&amp;"_"&amp;HOUR(Tableau_odi_logs_sessions[[#This Row],[datein]]),"")</f>
        <v/>
      </c>
    </row>
    <row r="73" spans="1:20" hidden="1" x14ac:dyDescent="0.25">
      <c r="A73">
        <v>56142</v>
      </c>
      <c r="B73" t="s">
        <v>302</v>
      </c>
      <c r="C73" t="s">
        <v>183</v>
      </c>
      <c r="D73" t="s">
        <v>41</v>
      </c>
      <c r="E73" s="1">
        <v>43889.4216087963</v>
      </c>
      <c r="F73" s="1">
        <v>43889.446099537039</v>
      </c>
      <c r="G73" t="s">
        <v>47</v>
      </c>
      <c r="H73" t="s">
        <v>184</v>
      </c>
      <c r="I73" t="s">
        <v>890</v>
      </c>
      <c r="J73" t="s">
        <v>16</v>
      </c>
      <c r="L73" t="s">
        <v>21</v>
      </c>
      <c r="M73" t="s">
        <v>27</v>
      </c>
      <c r="N73" s="3">
        <f>VALUE(Tableau_odi_logs_sessions[[#This Row],[duree]])</f>
        <v>35</v>
      </c>
      <c r="O73" s="2">
        <f>INT(Tableau_odi_logs_sessions[[#This Row],[datein]])</f>
        <v>43889</v>
      </c>
      <c r="P73" s="2">
        <f>INT(Tableau_odi_logs_sessions[[#This Row],[dateout]])</f>
        <v>43889</v>
      </c>
      <c r="Q73" s="3">
        <f>Tableau_odi_logs_sessions[[#This Row],[datein]]-Tableau_odi_logs_sessions[[#This Row],[jourin]]</f>
        <v>0.42160879629955161</v>
      </c>
      <c r="R73" s="3">
        <f>Tableau_odi_logs_sessions[[#This Row],[dateout]]-Tableau_odi_logs_sessions[[#This Row],[jourout]]</f>
        <v>0.44609953703911742</v>
      </c>
      <c r="S7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3</v>
      </c>
      <c r="T73" s="3" t="str">
        <f>IF(Tableau_odi_logs_sessions[[#This Row],[test]]&gt;5,TEXT(Tableau_odi_logs_sessions[[#This Row],[datein]],"YYYYMMDD")&amp;"_"&amp;HOUR(Tableau_odi_logs_sessions[[#This Row],[datein]]),"")</f>
        <v/>
      </c>
    </row>
    <row r="74" spans="1:20" hidden="1" x14ac:dyDescent="0.25">
      <c r="A74">
        <v>56439</v>
      </c>
      <c r="B74" t="s">
        <v>303</v>
      </c>
      <c r="C74" t="s">
        <v>56</v>
      </c>
      <c r="D74" t="s">
        <v>75</v>
      </c>
      <c r="E74" s="1">
        <v>43888.535636574074</v>
      </c>
      <c r="F74" s="1">
        <v>43889.274641203701</v>
      </c>
      <c r="G74" t="s">
        <v>304</v>
      </c>
      <c r="H74" t="s">
        <v>57</v>
      </c>
      <c r="I74" t="s">
        <v>889</v>
      </c>
      <c r="J74" t="s">
        <v>16</v>
      </c>
      <c r="L74" t="s">
        <v>21</v>
      </c>
      <c r="M74" t="s">
        <v>53</v>
      </c>
      <c r="N74" s="3">
        <f>VALUE(Tableau_odi_logs_sessions[[#This Row],[duree]])</f>
        <v>1064</v>
      </c>
      <c r="O74" s="2">
        <f>INT(Tableau_odi_logs_sessions[[#This Row],[datein]])</f>
        <v>43888</v>
      </c>
      <c r="P74" s="2">
        <f>INT(Tableau_odi_logs_sessions[[#This Row],[dateout]])</f>
        <v>43889</v>
      </c>
      <c r="Q74" s="3">
        <f>Tableau_odi_logs_sessions[[#This Row],[datein]]-Tableau_odi_logs_sessions[[#This Row],[jourin]]</f>
        <v>0.53563657407357823</v>
      </c>
      <c r="R74" s="3">
        <f>Tableau_odi_logs_sessions[[#This Row],[dateout]]-Tableau_odi_logs_sessions[[#This Row],[jourout]]</f>
        <v>0.2746412037013215</v>
      </c>
      <c r="S7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74" s="3" t="str">
        <f>IF(Tableau_odi_logs_sessions[[#This Row],[test]]&gt;5,TEXT(Tableau_odi_logs_sessions[[#This Row],[datein]],"YYYYMMDD")&amp;"_"&amp;HOUR(Tableau_odi_logs_sessions[[#This Row],[datein]]),"")</f>
        <v/>
      </c>
    </row>
    <row r="75" spans="1:20" hidden="1" x14ac:dyDescent="0.25">
      <c r="A75">
        <v>56456</v>
      </c>
      <c r="B75" t="s">
        <v>305</v>
      </c>
      <c r="C75" t="s">
        <v>153</v>
      </c>
      <c r="D75" t="s">
        <v>41</v>
      </c>
      <c r="E75" s="1">
        <v>43889.393831018519</v>
      </c>
      <c r="F75" s="1">
        <v>43889.43136574074</v>
      </c>
      <c r="G75" t="s">
        <v>108</v>
      </c>
      <c r="H75" t="s">
        <v>154</v>
      </c>
      <c r="I75" t="s">
        <v>890</v>
      </c>
      <c r="J75" t="s">
        <v>16</v>
      </c>
      <c r="L75" t="s">
        <v>21</v>
      </c>
      <c r="M75" t="s">
        <v>27</v>
      </c>
      <c r="N75" s="3">
        <f>VALUE(Tableau_odi_logs_sessions[[#This Row],[duree]])</f>
        <v>54</v>
      </c>
      <c r="O75" s="2">
        <f>INT(Tableau_odi_logs_sessions[[#This Row],[datein]])</f>
        <v>43889</v>
      </c>
      <c r="P75" s="2">
        <f>INT(Tableau_odi_logs_sessions[[#This Row],[dateout]])</f>
        <v>43889</v>
      </c>
      <c r="Q75" s="3">
        <f>Tableau_odi_logs_sessions[[#This Row],[datein]]-Tableau_odi_logs_sessions[[#This Row],[jourin]]</f>
        <v>0.39383101851854008</v>
      </c>
      <c r="R75" s="3">
        <f>Tableau_odi_logs_sessions[[#This Row],[dateout]]-Tableau_odi_logs_sessions[[#This Row],[jourout]]</f>
        <v>0.43136574074014788</v>
      </c>
      <c r="S7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3</v>
      </c>
      <c r="T75" s="3" t="str">
        <f>IF(Tableau_odi_logs_sessions[[#This Row],[test]]&gt;5,TEXT(Tableau_odi_logs_sessions[[#This Row],[datein]],"YYYYMMDD")&amp;"_"&amp;HOUR(Tableau_odi_logs_sessions[[#This Row],[datein]]),"")</f>
        <v/>
      </c>
    </row>
    <row r="76" spans="1:20" hidden="1" x14ac:dyDescent="0.25">
      <c r="A76">
        <v>56571</v>
      </c>
      <c r="B76" t="s">
        <v>306</v>
      </c>
      <c r="C76" t="s">
        <v>206</v>
      </c>
      <c r="D76" t="s">
        <v>75</v>
      </c>
      <c r="E76" s="1">
        <v>43888.535520833335</v>
      </c>
      <c r="F76" s="1">
        <v>43888.606990740744</v>
      </c>
      <c r="G76" t="s">
        <v>198</v>
      </c>
      <c r="H76" t="s">
        <v>207</v>
      </c>
      <c r="I76" t="s">
        <v>889</v>
      </c>
      <c r="J76" t="s">
        <v>16</v>
      </c>
      <c r="L76" t="s">
        <v>21</v>
      </c>
      <c r="M76" t="s">
        <v>53</v>
      </c>
      <c r="N76" s="3">
        <f>VALUE(Tableau_odi_logs_sessions[[#This Row],[duree]])</f>
        <v>102</v>
      </c>
      <c r="O76" s="2">
        <f>INT(Tableau_odi_logs_sessions[[#This Row],[datein]])</f>
        <v>43888</v>
      </c>
      <c r="P76" s="2">
        <f>INT(Tableau_odi_logs_sessions[[#This Row],[dateout]])</f>
        <v>43888</v>
      </c>
      <c r="Q76" s="3">
        <f>Tableau_odi_logs_sessions[[#This Row],[datein]]-Tableau_odi_logs_sessions[[#This Row],[jourin]]</f>
        <v>0.53552083333488554</v>
      </c>
      <c r="R76" s="3">
        <f>Tableau_odi_logs_sessions[[#This Row],[dateout]]-Tableau_odi_logs_sessions[[#This Row],[jourout]]</f>
        <v>0.60699074074364034</v>
      </c>
      <c r="S7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76" s="3" t="str">
        <f>IF(Tableau_odi_logs_sessions[[#This Row],[test]]&gt;5,TEXT(Tableau_odi_logs_sessions[[#This Row],[datein]],"YYYYMMDD")&amp;"_"&amp;HOUR(Tableau_odi_logs_sessions[[#This Row],[datein]]),"")</f>
        <v>20200227_12</v>
      </c>
    </row>
    <row r="77" spans="1:20" hidden="1" x14ac:dyDescent="0.25">
      <c r="A77">
        <v>56694</v>
      </c>
      <c r="B77" t="s">
        <v>307</v>
      </c>
      <c r="C77" t="s">
        <v>127</v>
      </c>
      <c r="D77" t="s">
        <v>66</v>
      </c>
      <c r="E77" s="1">
        <v>43888.5080787037</v>
      </c>
      <c r="F77" s="1">
        <v>43888.537372685183</v>
      </c>
      <c r="G77" t="s">
        <v>100</v>
      </c>
      <c r="H77" t="s">
        <v>128</v>
      </c>
      <c r="I77" t="s">
        <v>890</v>
      </c>
      <c r="J77" t="s">
        <v>16</v>
      </c>
      <c r="L77" t="s">
        <v>68</v>
      </c>
      <c r="M77" t="s">
        <v>69</v>
      </c>
      <c r="N77" s="3">
        <f>VALUE(Tableau_odi_logs_sessions[[#This Row],[duree]])</f>
        <v>42</v>
      </c>
      <c r="O77" s="2">
        <f>INT(Tableau_odi_logs_sessions[[#This Row],[datein]])</f>
        <v>43888</v>
      </c>
      <c r="P77" s="2">
        <f>INT(Tableau_odi_logs_sessions[[#This Row],[dateout]])</f>
        <v>43888</v>
      </c>
      <c r="Q77" s="3">
        <f>Tableau_odi_logs_sessions[[#This Row],[datein]]-Tableau_odi_logs_sessions[[#This Row],[jourin]]</f>
        <v>0.50807870370044839</v>
      </c>
      <c r="R77" s="3">
        <f>Tableau_odi_logs_sessions[[#This Row],[dateout]]-Tableau_odi_logs_sessions[[#This Row],[jourout]]</f>
        <v>0.53737268518307246</v>
      </c>
      <c r="S7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77" s="3" t="str">
        <f>IF(Tableau_odi_logs_sessions[[#This Row],[test]]&gt;5,TEXT(Tableau_odi_logs_sessions[[#This Row],[datein]],"YYYYMMDD")&amp;"_"&amp;HOUR(Tableau_odi_logs_sessions[[#This Row],[datein]]),"")</f>
        <v/>
      </c>
    </row>
    <row r="78" spans="1:20" hidden="1" x14ac:dyDescent="0.25">
      <c r="A78">
        <v>56897</v>
      </c>
      <c r="B78" t="s">
        <v>310</v>
      </c>
      <c r="C78" t="s">
        <v>157</v>
      </c>
      <c r="D78" t="s">
        <v>93</v>
      </c>
      <c r="E78" s="1">
        <v>43888.399201388886</v>
      </c>
      <c r="F78" s="1">
        <v>43888.409756944442</v>
      </c>
      <c r="G78" t="s">
        <v>99</v>
      </c>
      <c r="H78" t="s">
        <v>159</v>
      </c>
      <c r="I78" t="s">
        <v>889</v>
      </c>
      <c r="J78" t="s">
        <v>16</v>
      </c>
      <c r="L78" t="s">
        <v>21</v>
      </c>
      <c r="M78" t="s">
        <v>53</v>
      </c>
      <c r="N78" s="3">
        <f>VALUE(Tableau_odi_logs_sessions[[#This Row],[duree]])</f>
        <v>15</v>
      </c>
      <c r="O78" s="2">
        <f>INT(Tableau_odi_logs_sessions[[#This Row],[datein]])</f>
        <v>43888</v>
      </c>
      <c r="P78" s="2">
        <f>INT(Tableau_odi_logs_sessions[[#This Row],[dateout]])</f>
        <v>43888</v>
      </c>
      <c r="Q78" s="3">
        <f>Tableau_odi_logs_sessions[[#This Row],[datein]]-Tableau_odi_logs_sessions[[#This Row],[jourin]]</f>
        <v>0.39920138888555812</v>
      </c>
      <c r="R78" s="3">
        <f>Tableau_odi_logs_sessions[[#This Row],[dateout]]-Tableau_odi_logs_sessions[[#This Row],[jourout]]</f>
        <v>0.40975694444205146</v>
      </c>
      <c r="S7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78" s="3" t="str">
        <f>IF(Tableau_odi_logs_sessions[[#This Row],[test]]&gt;5,TEXT(Tableau_odi_logs_sessions[[#This Row],[datein]],"YYYYMMDD")&amp;"_"&amp;HOUR(Tableau_odi_logs_sessions[[#This Row],[datein]]),"")</f>
        <v/>
      </c>
    </row>
    <row r="79" spans="1:20" hidden="1" x14ac:dyDescent="0.25">
      <c r="A79">
        <v>56904</v>
      </c>
      <c r="B79" t="s">
        <v>311</v>
      </c>
      <c r="C79" t="s">
        <v>157</v>
      </c>
      <c r="D79" t="s">
        <v>75</v>
      </c>
      <c r="E79" s="1">
        <v>43888.534918981481</v>
      </c>
      <c r="F79" s="1">
        <v>43888.578460648147</v>
      </c>
      <c r="G79" t="s">
        <v>160</v>
      </c>
      <c r="H79" t="s">
        <v>159</v>
      </c>
      <c r="I79" t="s">
        <v>889</v>
      </c>
      <c r="J79" t="s">
        <v>16</v>
      </c>
      <c r="L79" t="s">
        <v>21</v>
      </c>
      <c r="M79" t="s">
        <v>53</v>
      </c>
      <c r="N79" s="3">
        <f>VALUE(Tableau_odi_logs_sessions[[#This Row],[duree]])</f>
        <v>62</v>
      </c>
      <c r="O79" s="2">
        <f>INT(Tableau_odi_logs_sessions[[#This Row],[datein]])</f>
        <v>43888</v>
      </c>
      <c r="P79" s="2">
        <f>INT(Tableau_odi_logs_sessions[[#This Row],[dateout]])</f>
        <v>43888</v>
      </c>
      <c r="Q79" s="3">
        <f>Tableau_odi_logs_sessions[[#This Row],[datein]]-Tableau_odi_logs_sessions[[#This Row],[jourin]]</f>
        <v>0.53491898148058681</v>
      </c>
      <c r="R79" s="3">
        <f>Tableau_odi_logs_sessions[[#This Row],[dateout]]-Tableau_odi_logs_sessions[[#This Row],[jourout]]</f>
        <v>0.57846064814657439</v>
      </c>
      <c r="S7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79" s="3" t="str">
        <f>IF(Tableau_odi_logs_sessions[[#This Row],[test]]&gt;5,TEXT(Tableau_odi_logs_sessions[[#This Row],[datein]],"YYYYMMDD")&amp;"_"&amp;HOUR(Tableau_odi_logs_sessions[[#This Row],[datein]]),"")</f>
        <v>20200227_12</v>
      </c>
    </row>
    <row r="80" spans="1:20" hidden="1" x14ac:dyDescent="0.25">
      <c r="A80">
        <v>56912</v>
      </c>
      <c r="B80" t="s">
        <v>312</v>
      </c>
      <c r="C80" t="s">
        <v>157</v>
      </c>
      <c r="D80" t="s">
        <v>93</v>
      </c>
      <c r="E80" s="1">
        <v>43888.59652777778</v>
      </c>
      <c r="F80" s="1">
        <v>43888.606111111112</v>
      </c>
      <c r="G80" t="s">
        <v>31</v>
      </c>
      <c r="H80" t="s">
        <v>159</v>
      </c>
      <c r="I80" t="s">
        <v>889</v>
      </c>
      <c r="J80" t="s">
        <v>16</v>
      </c>
      <c r="L80" t="s">
        <v>21</v>
      </c>
      <c r="M80" t="s">
        <v>53</v>
      </c>
      <c r="N80" s="3">
        <f>VALUE(Tableau_odi_logs_sessions[[#This Row],[duree]])</f>
        <v>13</v>
      </c>
      <c r="O80" s="2">
        <f>INT(Tableau_odi_logs_sessions[[#This Row],[datein]])</f>
        <v>43888</v>
      </c>
      <c r="P80" s="2">
        <f>INT(Tableau_odi_logs_sessions[[#This Row],[dateout]])</f>
        <v>43888</v>
      </c>
      <c r="Q80" s="3">
        <f>Tableau_odi_logs_sessions[[#This Row],[datein]]-Tableau_odi_logs_sessions[[#This Row],[jourin]]</f>
        <v>0.59652777777955635</v>
      </c>
      <c r="R80" s="3">
        <f>Tableau_odi_logs_sessions[[#This Row],[dateout]]-Tableau_odi_logs_sessions[[#This Row],[jourout]]</f>
        <v>0.60611111111211358</v>
      </c>
      <c r="S8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80" s="3" t="str">
        <f>IF(Tableau_odi_logs_sessions[[#This Row],[test]]&gt;5,TEXT(Tableau_odi_logs_sessions[[#This Row],[datein]],"YYYYMMDD")&amp;"_"&amp;HOUR(Tableau_odi_logs_sessions[[#This Row],[datein]]),"")</f>
        <v/>
      </c>
    </row>
    <row r="81" spans="1:20" hidden="1" x14ac:dyDescent="0.25">
      <c r="A81">
        <v>56915</v>
      </c>
      <c r="B81" t="s">
        <v>313</v>
      </c>
      <c r="C81" t="s">
        <v>157</v>
      </c>
      <c r="D81" t="s">
        <v>93</v>
      </c>
      <c r="E81" s="1">
        <v>43889.399409722224</v>
      </c>
      <c r="F81" s="1">
        <v>43889.409131944441</v>
      </c>
      <c r="G81" t="s">
        <v>83</v>
      </c>
      <c r="H81" t="s">
        <v>159</v>
      </c>
      <c r="I81" t="s">
        <v>889</v>
      </c>
      <c r="J81" t="s">
        <v>16</v>
      </c>
      <c r="L81" t="s">
        <v>21</v>
      </c>
      <c r="M81" t="s">
        <v>53</v>
      </c>
      <c r="N81" s="3">
        <f>VALUE(Tableau_odi_logs_sessions[[#This Row],[duree]])</f>
        <v>14</v>
      </c>
      <c r="O81" s="2">
        <f>INT(Tableau_odi_logs_sessions[[#This Row],[datein]])</f>
        <v>43889</v>
      </c>
      <c r="P81" s="2">
        <f>INT(Tableau_odi_logs_sessions[[#This Row],[dateout]])</f>
        <v>43889</v>
      </c>
      <c r="Q81" s="3">
        <f>Tableau_odi_logs_sessions[[#This Row],[datein]]-Tableau_odi_logs_sessions[[#This Row],[jourin]]</f>
        <v>0.39940972222393611</v>
      </c>
      <c r="R81" s="3">
        <f>Tableau_odi_logs_sessions[[#This Row],[dateout]]-Tableau_odi_logs_sessions[[#This Row],[jourout]]</f>
        <v>0.40913194444146939</v>
      </c>
      <c r="S8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81" s="3" t="str">
        <f>IF(Tableau_odi_logs_sessions[[#This Row],[test]]&gt;5,TEXT(Tableau_odi_logs_sessions[[#This Row],[datein]],"YYYYMMDD")&amp;"_"&amp;HOUR(Tableau_odi_logs_sessions[[#This Row],[datein]]),"")</f>
        <v/>
      </c>
    </row>
    <row r="82" spans="1:20" hidden="1" x14ac:dyDescent="0.25">
      <c r="A82">
        <v>56935</v>
      </c>
      <c r="B82" t="s">
        <v>314</v>
      </c>
      <c r="C82" t="s">
        <v>308</v>
      </c>
      <c r="D82" t="s">
        <v>75</v>
      </c>
      <c r="E82" s="1">
        <v>43881.54346064815</v>
      </c>
      <c r="F82" s="1">
        <v>43881.582407407404</v>
      </c>
      <c r="G82" t="s">
        <v>91</v>
      </c>
      <c r="H82" t="s">
        <v>309</v>
      </c>
      <c r="I82" t="s">
        <v>889</v>
      </c>
      <c r="J82" t="s">
        <v>16</v>
      </c>
      <c r="L82" t="s">
        <v>21</v>
      </c>
      <c r="M82" t="s">
        <v>53</v>
      </c>
      <c r="N82" s="3">
        <f>VALUE(Tableau_odi_logs_sessions[[#This Row],[duree]])</f>
        <v>56</v>
      </c>
      <c r="O82" s="2">
        <f>INT(Tableau_odi_logs_sessions[[#This Row],[datein]])</f>
        <v>43881</v>
      </c>
      <c r="P82" s="2">
        <f>INT(Tableau_odi_logs_sessions[[#This Row],[dateout]])</f>
        <v>43881</v>
      </c>
      <c r="Q82" s="3">
        <f>Tableau_odi_logs_sessions[[#This Row],[datein]]-Tableau_odi_logs_sessions[[#This Row],[jourin]]</f>
        <v>0.54346064815035788</v>
      </c>
      <c r="R82" s="3">
        <f>Tableau_odi_logs_sessions[[#This Row],[dateout]]-Tableau_odi_logs_sessions[[#This Row],[jourout]]</f>
        <v>0.58240740740438923</v>
      </c>
      <c r="S8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82" s="3" t="str">
        <f>IF(Tableau_odi_logs_sessions[[#This Row],[test]]&gt;5,TEXT(Tableau_odi_logs_sessions[[#This Row],[datein]],"YYYYMMDD")&amp;"_"&amp;HOUR(Tableau_odi_logs_sessions[[#This Row],[datein]]),"")</f>
        <v>20200220_13</v>
      </c>
    </row>
    <row r="83" spans="1:20" hidden="1" x14ac:dyDescent="0.25">
      <c r="A83">
        <v>56937</v>
      </c>
      <c r="B83" t="s">
        <v>315</v>
      </c>
      <c r="C83" t="s">
        <v>308</v>
      </c>
      <c r="D83" t="s">
        <v>93</v>
      </c>
      <c r="E83" s="1">
        <v>43881.643530092595</v>
      </c>
      <c r="F83" s="1">
        <v>43881.647326388891</v>
      </c>
      <c r="G83" t="s">
        <v>97</v>
      </c>
      <c r="H83" t="s">
        <v>309</v>
      </c>
      <c r="I83" t="s">
        <v>889</v>
      </c>
      <c r="J83" t="s">
        <v>16</v>
      </c>
      <c r="L83" t="s">
        <v>21</v>
      </c>
      <c r="M83" t="s">
        <v>53</v>
      </c>
      <c r="N83" s="3">
        <f>VALUE(Tableau_odi_logs_sessions[[#This Row],[duree]])</f>
        <v>5</v>
      </c>
      <c r="O83" s="2">
        <f>INT(Tableau_odi_logs_sessions[[#This Row],[datein]])</f>
        <v>43881</v>
      </c>
      <c r="P83" s="2">
        <f>INT(Tableau_odi_logs_sessions[[#This Row],[dateout]])</f>
        <v>43881</v>
      </c>
      <c r="Q83" s="3">
        <f>Tableau_odi_logs_sessions[[#This Row],[datein]]-Tableau_odi_logs_sessions[[#This Row],[jourin]]</f>
        <v>0.64353009259502869</v>
      </c>
      <c r="R83" s="3">
        <f>Tableau_odi_logs_sessions[[#This Row],[dateout]]-Tableau_odi_logs_sessions[[#This Row],[jourout]]</f>
        <v>0.64732638889108784</v>
      </c>
      <c r="S8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83" s="3" t="str">
        <f>IF(Tableau_odi_logs_sessions[[#This Row],[test]]&gt;5,TEXT(Tableau_odi_logs_sessions[[#This Row],[datein]],"YYYYMMDD")&amp;"_"&amp;HOUR(Tableau_odi_logs_sessions[[#This Row],[datein]]),"")</f>
        <v/>
      </c>
    </row>
    <row r="84" spans="1:20" hidden="1" x14ac:dyDescent="0.25">
      <c r="A84">
        <v>56940</v>
      </c>
      <c r="B84" t="s">
        <v>316</v>
      </c>
      <c r="C84" t="s">
        <v>308</v>
      </c>
      <c r="D84" t="s">
        <v>18</v>
      </c>
      <c r="E84" s="1">
        <v>43882.572800925926</v>
      </c>
      <c r="F84" s="1">
        <v>43882.596122685187</v>
      </c>
      <c r="G84" t="s">
        <v>81</v>
      </c>
      <c r="H84" t="s">
        <v>309</v>
      </c>
      <c r="I84" t="s">
        <v>889</v>
      </c>
      <c r="J84" t="s">
        <v>16</v>
      </c>
      <c r="L84" t="s">
        <v>20</v>
      </c>
      <c r="M84" t="s">
        <v>18</v>
      </c>
      <c r="N84" s="3">
        <f>VALUE(Tableau_odi_logs_sessions[[#This Row],[duree]])</f>
        <v>33</v>
      </c>
      <c r="O84" s="2">
        <f>INT(Tableau_odi_logs_sessions[[#This Row],[datein]])</f>
        <v>43882</v>
      </c>
      <c r="P84" s="2">
        <f>INT(Tableau_odi_logs_sessions[[#This Row],[dateout]])</f>
        <v>43882</v>
      </c>
      <c r="Q84" s="3">
        <f>Tableau_odi_logs_sessions[[#This Row],[datein]]-Tableau_odi_logs_sessions[[#This Row],[jourin]]</f>
        <v>0.57280092592554865</v>
      </c>
      <c r="R84" s="3">
        <f>Tableau_odi_logs_sessions[[#This Row],[dateout]]-Tableau_odi_logs_sessions[[#This Row],[jourout]]</f>
        <v>0.59612268518685596</v>
      </c>
      <c r="S8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84" s="3" t="str">
        <f>IF(Tableau_odi_logs_sessions[[#This Row],[test]]&gt;5,TEXT(Tableau_odi_logs_sessions[[#This Row],[datein]],"YYYYMMDD")&amp;"_"&amp;HOUR(Tableau_odi_logs_sessions[[#This Row],[datein]]),"")</f>
        <v>20200221_13</v>
      </c>
    </row>
    <row r="85" spans="1:20" hidden="1" x14ac:dyDescent="0.25">
      <c r="A85">
        <v>56943</v>
      </c>
      <c r="B85" t="s">
        <v>317</v>
      </c>
      <c r="C85" t="s">
        <v>308</v>
      </c>
      <c r="D85" t="s">
        <v>75</v>
      </c>
      <c r="E85" s="1">
        <v>43888.540011574078</v>
      </c>
      <c r="F85" s="1">
        <v>43888.613819444443</v>
      </c>
      <c r="G85" t="s">
        <v>204</v>
      </c>
      <c r="H85" t="s">
        <v>309</v>
      </c>
      <c r="I85" t="s">
        <v>889</v>
      </c>
      <c r="J85" t="s">
        <v>16</v>
      </c>
      <c r="L85" t="s">
        <v>21</v>
      </c>
      <c r="M85" t="s">
        <v>53</v>
      </c>
      <c r="N85" s="3">
        <f>VALUE(Tableau_odi_logs_sessions[[#This Row],[duree]])</f>
        <v>106</v>
      </c>
      <c r="O85" s="2">
        <f>INT(Tableau_odi_logs_sessions[[#This Row],[datein]])</f>
        <v>43888</v>
      </c>
      <c r="P85" s="2">
        <f>INT(Tableau_odi_logs_sessions[[#This Row],[dateout]])</f>
        <v>43888</v>
      </c>
      <c r="Q85" s="3">
        <f>Tableau_odi_logs_sessions[[#This Row],[datein]]-Tableau_odi_logs_sessions[[#This Row],[jourin]]</f>
        <v>0.54001157407765277</v>
      </c>
      <c r="R85" s="3">
        <f>Tableau_odi_logs_sessions[[#This Row],[dateout]]-Tableau_odi_logs_sessions[[#This Row],[jourout]]</f>
        <v>0.61381944444292458</v>
      </c>
      <c r="S8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85" s="3" t="str">
        <f>IF(Tableau_odi_logs_sessions[[#This Row],[test]]&gt;5,TEXT(Tableau_odi_logs_sessions[[#This Row],[datein]],"YYYYMMDD")&amp;"_"&amp;HOUR(Tableau_odi_logs_sessions[[#This Row],[datein]]),"")</f>
        <v>20200227_12</v>
      </c>
    </row>
    <row r="86" spans="1:20" hidden="1" x14ac:dyDescent="0.25">
      <c r="A86">
        <v>57002</v>
      </c>
      <c r="B86" t="s">
        <v>318</v>
      </c>
      <c r="C86" t="s">
        <v>180</v>
      </c>
      <c r="D86" t="s">
        <v>48</v>
      </c>
      <c r="E86" s="1">
        <v>43887.404687499999</v>
      </c>
      <c r="F86" s="1">
        <v>43887.443344907406</v>
      </c>
      <c r="G86" t="s">
        <v>111</v>
      </c>
      <c r="H86" t="s">
        <v>181</v>
      </c>
      <c r="I86" t="s">
        <v>890</v>
      </c>
      <c r="J86" t="s">
        <v>16</v>
      </c>
      <c r="L86" t="s">
        <v>21</v>
      </c>
      <c r="M86" t="s">
        <v>24</v>
      </c>
      <c r="N86" s="3">
        <f>VALUE(Tableau_odi_logs_sessions[[#This Row],[duree]])</f>
        <v>55</v>
      </c>
      <c r="O86" s="2">
        <f>INT(Tableau_odi_logs_sessions[[#This Row],[datein]])</f>
        <v>43887</v>
      </c>
      <c r="P86" s="2">
        <f>INT(Tableau_odi_logs_sessions[[#This Row],[dateout]])</f>
        <v>43887</v>
      </c>
      <c r="Q86" s="3">
        <f>Tableau_odi_logs_sessions[[#This Row],[datein]]-Tableau_odi_logs_sessions[[#This Row],[jourin]]</f>
        <v>0.40468749999854481</v>
      </c>
      <c r="R86" s="3">
        <f>Tableau_odi_logs_sessions[[#This Row],[dateout]]-Tableau_odi_logs_sessions[[#This Row],[jourout]]</f>
        <v>0.44334490740584442</v>
      </c>
      <c r="S8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86" s="3" t="str">
        <f>IF(Tableau_odi_logs_sessions[[#This Row],[test]]&gt;5,TEXT(Tableau_odi_logs_sessions[[#This Row],[datein]],"YYYYMMDD")&amp;"_"&amp;HOUR(Tableau_odi_logs_sessions[[#This Row],[datein]]),"")</f>
        <v>20200226_9</v>
      </c>
    </row>
    <row r="87" spans="1:20" hidden="1" x14ac:dyDescent="0.25">
      <c r="A87">
        <v>57691</v>
      </c>
      <c r="B87" t="s">
        <v>319</v>
      </c>
      <c r="C87" t="s">
        <v>102</v>
      </c>
      <c r="D87" t="s">
        <v>23</v>
      </c>
      <c r="E87" s="1">
        <v>43889.629108796296</v>
      </c>
      <c r="F87" s="1">
        <v>43889.636886574073</v>
      </c>
      <c r="G87" t="s">
        <v>67</v>
      </c>
      <c r="H87" t="s">
        <v>103</v>
      </c>
      <c r="I87" t="s">
        <v>890</v>
      </c>
      <c r="J87" t="s">
        <v>16</v>
      </c>
      <c r="L87" t="s">
        <v>21</v>
      </c>
      <c r="M87" t="s">
        <v>24</v>
      </c>
      <c r="N87" s="3">
        <f>VALUE(Tableau_odi_logs_sessions[[#This Row],[duree]])</f>
        <v>11</v>
      </c>
      <c r="O87" s="2">
        <f>INT(Tableau_odi_logs_sessions[[#This Row],[datein]])</f>
        <v>43889</v>
      </c>
      <c r="P87" s="2">
        <f>INT(Tableau_odi_logs_sessions[[#This Row],[dateout]])</f>
        <v>43889</v>
      </c>
      <c r="Q87" s="3">
        <f>Tableau_odi_logs_sessions[[#This Row],[datein]]-Tableau_odi_logs_sessions[[#This Row],[jourin]]</f>
        <v>0.62910879629635019</v>
      </c>
      <c r="R87" s="3">
        <f>Tableau_odi_logs_sessions[[#This Row],[dateout]]-Tableau_odi_logs_sessions[[#This Row],[jourout]]</f>
        <v>0.63688657407328719</v>
      </c>
      <c r="S8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87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88" spans="1:20" hidden="1" x14ac:dyDescent="0.25">
      <c r="A88">
        <v>57881</v>
      </c>
      <c r="B88" t="s">
        <v>320</v>
      </c>
      <c r="C88" t="s">
        <v>133</v>
      </c>
      <c r="D88" t="s">
        <v>23</v>
      </c>
      <c r="E88" s="1">
        <v>43889.61859953704</v>
      </c>
      <c r="F88" s="1">
        <v>43889.635787037034</v>
      </c>
      <c r="G88" t="s">
        <v>74</v>
      </c>
      <c r="H88" t="s">
        <v>134</v>
      </c>
      <c r="I88" t="s">
        <v>890</v>
      </c>
      <c r="J88" t="s">
        <v>16</v>
      </c>
      <c r="L88" t="s">
        <v>21</v>
      </c>
      <c r="M88" t="s">
        <v>24</v>
      </c>
      <c r="N88" s="3">
        <f>VALUE(Tableau_odi_logs_sessions[[#This Row],[duree]])</f>
        <v>24</v>
      </c>
      <c r="O88" s="2">
        <f>INT(Tableau_odi_logs_sessions[[#This Row],[datein]])</f>
        <v>43889</v>
      </c>
      <c r="P88" s="2">
        <f>INT(Tableau_odi_logs_sessions[[#This Row],[dateout]])</f>
        <v>43889</v>
      </c>
      <c r="Q88" s="3">
        <f>Tableau_odi_logs_sessions[[#This Row],[datein]]-Tableau_odi_logs_sessions[[#This Row],[jourin]]</f>
        <v>0.6185995370396995</v>
      </c>
      <c r="R88" s="3">
        <f>Tableau_odi_logs_sessions[[#This Row],[dateout]]-Tableau_odi_logs_sessions[[#This Row],[jourout]]</f>
        <v>0.63578703703387873</v>
      </c>
      <c r="S8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88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89" spans="1:20" hidden="1" x14ac:dyDescent="0.25">
      <c r="A89">
        <v>57942</v>
      </c>
      <c r="B89" t="s">
        <v>321</v>
      </c>
      <c r="C89" t="s">
        <v>140</v>
      </c>
      <c r="D89" t="s">
        <v>23</v>
      </c>
      <c r="E89" s="1">
        <v>43889.633692129632</v>
      </c>
      <c r="F89" s="1">
        <v>43889.635347222225</v>
      </c>
      <c r="G89" t="s">
        <v>72</v>
      </c>
      <c r="H89" t="s">
        <v>214</v>
      </c>
      <c r="I89" t="s">
        <v>890</v>
      </c>
      <c r="J89" t="s">
        <v>16</v>
      </c>
      <c r="L89" t="s">
        <v>21</v>
      </c>
      <c r="M89" t="s">
        <v>24</v>
      </c>
      <c r="N89" s="3">
        <f>VALUE(Tableau_odi_logs_sessions[[#This Row],[duree]])</f>
        <v>2</v>
      </c>
      <c r="O89" s="2">
        <f>INT(Tableau_odi_logs_sessions[[#This Row],[datein]])</f>
        <v>43889</v>
      </c>
      <c r="P89" s="2">
        <f>INT(Tableau_odi_logs_sessions[[#This Row],[dateout]])</f>
        <v>43889</v>
      </c>
      <c r="Q89" s="3">
        <f>Tableau_odi_logs_sessions[[#This Row],[datein]]-Tableau_odi_logs_sessions[[#This Row],[jourin]]</f>
        <v>0.63369212963152677</v>
      </c>
      <c r="R89" s="3">
        <f>Tableau_odi_logs_sessions[[#This Row],[dateout]]-Tableau_odi_logs_sessions[[#This Row],[jourout]]</f>
        <v>0.63534722222539131</v>
      </c>
      <c r="S8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89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90" spans="1:20" hidden="1" x14ac:dyDescent="0.25">
      <c r="A90">
        <v>57971</v>
      </c>
      <c r="B90" t="s">
        <v>322</v>
      </c>
      <c r="C90" t="s">
        <v>188</v>
      </c>
      <c r="D90" t="s">
        <v>23</v>
      </c>
      <c r="E90" s="1">
        <v>43889.630937499998</v>
      </c>
      <c r="F90" s="1">
        <v>43889.636655092596</v>
      </c>
      <c r="G90" t="s">
        <v>122</v>
      </c>
      <c r="H90" t="s">
        <v>189</v>
      </c>
      <c r="I90" t="s">
        <v>890</v>
      </c>
      <c r="J90" t="s">
        <v>16</v>
      </c>
      <c r="L90" t="s">
        <v>21</v>
      </c>
      <c r="M90" t="s">
        <v>24</v>
      </c>
      <c r="N90" s="3">
        <f>VALUE(Tableau_odi_logs_sessions[[#This Row],[duree]])</f>
        <v>8</v>
      </c>
      <c r="O90" s="2">
        <f>INT(Tableau_odi_logs_sessions[[#This Row],[datein]])</f>
        <v>43889</v>
      </c>
      <c r="P90" s="2">
        <f>INT(Tableau_odi_logs_sessions[[#This Row],[dateout]])</f>
        <v>43889</v>
      </c>
      <c r="Q90" s="3">
        <f>Tableau_odi_logs_sessions[[#This Row],[datein]]-Tableau_odi_logs_sessions[[#This Row],[jourin]]</f>
        <v>0.63093749999825377</v>
      </c>
      <c r="R90" s="3">
        <f>Tableau_odi_logs_sessions[[#This Row],[dateout]]-Tableau_odi_logs_sessions[[#This Row],[jourout]]</f>
        <v>0.63665509259590181</v>
      </c>
      <c r="S9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90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91" spans="1:20" hidden="1" x14ac:dyDescent="0.25">
      <c r="A91">
        <v>57990</v>
      </c>
      <c r="B91" t="s">
        <v>323</v>
      </c>
      <c r="C91" t="s">
        <v>182</v>
      </c>
      <c r="D91" t="s">
        <v>23</v>
      </c>
      <c r="E91" s="1">
        <v>43889.629675925928</v>
      </c>
      <c r="F91" s="1">
        <v>43889.636365740742</v>
      </c>
      <c r="G91" t="s">
        <v>36</v>
      </c>
      <c r="H91" t="s">
        <v>217</v>
      </c>
      <c r="I91" t="s">
        <v>890</v>
      </c>
      <c r="J91" t="s">
        <v>16</v>
      </c>
      <c r="L91" t="s">
        <v>21</v>
      </c>
      <c r="M91" t="s">
        <v>24</v>
      </c>
      <c r="N91" s="3">
        <f>VALUE(Tableau_odi_logs_sessions[[#This Row],[duree]])</f>
        <v>9</v>
      </c>
      <c r="O91" s="2">
        <f>INT(Tableau_odi_logs_sessions[[#This Row],[datein]])</f>
        <v>43889</v>
      </c>
      <c r="P91" s="2">
        <f>INT(Tableau_odi_logs_sessions[[#This Row],[dateout]])</f>
        <v>43889</v>
      </c>
      <c r="Q91" s="3">
        <f>Tableau_odi_logs_sessions[[#This Row],[datein]]-Tableau_odi_logs_sessions[[#This Row],[jourin]]</f>
        <v>0.62967592592758592</v>
      </c>
      <c r="R91" s="3">
        <f>Tableau_odi_logs_sessions[[#This Row],[dateout]]-Tableau_odi_logs_sessions[[#This Row],[jourout]]</f>
        <v>0.63636574074189411</v>
      </c>
      <c r="S9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91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92" spans="1:20" hidden="1" x14ac:dyDescent="0.25">
      <c r="A92">
        <v>58072</v>
      </c>
      <c r="B92" t="s">
        <v>324</v>
      </c>
      <c r="C92" t="s">
        <v>186</v>
      </c>
      <c r="D92" t="s">
        <v>23</v>
      </c>
      <c r="E92" s="1">
        <v>43889.623460648145</v>
      </c>
      <c r="F92" s="1">
        <v>43889.654664351852</v>
      </c>
      <c r="G92" t="s">
        <v>77</v>
      </c>
      <c r="H92" t="s">
        <v>187</v>
      </c>
      <c r="I92" t="s">
        <v>890</v>
      </c>
      <c r="J92" t="s">
        <v>16</v>
      </c>
      <c r="L92" t="s">
        <v>21</v>
      </c>
      <c r="M92" t="s">
        <v>24</v>
      </c>
      <c r="N92" s="3">
        <f>VALUE(Tableau_odi_logs_sessions[[#This Row],[duree]])</f>
        <v>44</v>
      </c>
      <c r="O92" s="2">
        <f>INT(Tableau_odi_logs_sessions[[#This Row],[datein]])</f>
        <v>43889</v>
      </c>
      <c r="P92" s="2">
        <f>INT(Tableau_odi_logs_sessions[[#This Row],[dateout]])</f>
        <v>43889</v>
      </c>
      <c r="Q92" s="3">
        <f>Tableau_odi_logs_sessions[[#This Row],[datein]]-Tableau_odi_logs_sessions[[#This Row],[jourin]]</f>
        <v>0.62346064814482816</v>
      </c>
      <c r="R92" s="3">
        <f>Tableau_odi_logs_sessions[[#This Row],[dateout]]-Tableau_odi_logs_sessions[[#This Row],[jourout]]</f>
        <v>0.65466435185226146</v>
      </c>
      <c r="S9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92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93" spans="1:20" hidden="1" x14ac:dyDescent="0.25">
      <c r="A93">
        <v>58143</v>
      </c>
      <c r="B93" t="s">
        <v>325</v>
      </c>
      <c r="C93" t="s">
        <v>183</v>
      </c>
      <c r="D93" t="s">
        <v>23</v>
      </c>
      <c r="E93" s="1">
        <v>43889.626458333332</v>
      </c>
      <c r="F93" s="1">
        <v>43889.635671296295</v>
      </c>
      <c r="G93" t="s">
        <v>31</v>
      </c>
      <c r="H93" t="s">
        <v>184</v>
      </c>
      <c r="I93" t="s">
        <v>890</v>
      </c>
      <c r="J93" t="s">
        <v>16</v>
      </c>
      <c r="L93" t="s">
        <v>21</v>
      </c>
      <c r="M93" t="s">
        <v>24</v>
      </c>
      <c r="N93" s="3">
        <f>VALUE(Tableau_odi_logs_sessions[[#This Row],[duree]])</f>
        <v>13</v>
      </c>
      <c r="O93" s="2">
        <f>INT(Tableau_odi_logs_sessions[[#This Row],[datein]])</f>
        <v>43889</v>
      </c>
      <c r="P93" s="2">
        <f>INT(Tableau_odi_logs_sessions[[#This Row],[dateout]])</f>
        <v>43889</v>
      </c>
      <c r="Q93" s="3">
        <f>Tableau_odi_logs_sessions[[#This Row],[datein]]-Tableau_odi_logs_sessions[[#This Row],[jourin]]</f>
        <v>0.62645833333226619</v>
      </c>
      <c r="R93" s="3">
        <f>Tableau_odi_logs_sessions[[#This Row],[dateout]]-Tableau_odi_logs_sessions[[#This Row],[jourout]]</f>
        <v>0.63567129629518604</v>
      </c>
      <c r="S9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93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94" spans="1:20" hidden="1" x14ac:dyDescent="0.25">
      <c r="A94">
        <v>58196</v>
      </c>
      <c r="B94" t="s">
        <v>326</v>
      </c>
      <c r="C94" t="s">
        <v>155</v>
      </c>
      <c r="D94" t="s">
        <v>23</v>
      </c>
      <c r="E94" s="1">
        <v>43889.627453703702</v>
      </c>
      <c r="F94" s="1">
        <v>43889.652013888888</v>
      </c>
      <c r="G94" t="s">
        <v>47</v>
      </c>
      <c r="H94" t="s">
        <v>190</v>
      </c>
      <c r="I94" t="s">
        <v>890</v>
      </c>
      <c r="J94" t="s">
        <v>16</v>
      </c>
      <c r="L94" t="s">
        <v>21</v>
      </c>
      <c r="M94" t="s">
        <v>24</v>
      </c>
      <c r="N94" s="3">
        <f>VALUE(Tableau_odi_logs_sessions[[#This Row],[duree]])</f>
        <v>35</v>
      </c>
      <c r="O94" s="2">
        <f>INT(Tableau_odi_logs_sessions[[#This Row],[datein]])</f>
        <v>43889</v>
      </c>
      <c r="P94" s="2">
        <f>INT(Tableau_odi_logs_sessions[[#This Row],[dateout]])</f>
        <v>43889</v>
      </c>
      <c r="Q94" s="3">
        <f>Tableau_odi_logs_sessions[[#This Row],[datein]]-Tableau_odi_logs_sessions[[#This Row],[jourin]]</f>
        <v>0.62745370370248565</v>
      </c>
      <c r="R94" s="3">
        <f>Tableau_odi_logs_sessions[[#This Row],[dateout]]-Tableau_odi_logs_sessions[[#This Row],[jourout]]</f>
        <v>0.65201388888817746</v>
      </c>
      <c r="S9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94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95" spans="1:20" hidden="1" x14ac:dyDescent="0.25">
      <c r="A95">
        <v>58225</v>
      </c>
      <c r="B95" t="s">
        <v>327</v>
      </c>
      <c r="C95" t="s">
        <v>127</v>
      </c>
      <c r="D95" t="s">
        <v>66</v>
      </c>
      <c r="E95" s="1">
        <v>43889.468645833331</v>
      </c>
      <c r="F95" s="1">
        <v>43889.535671296297</v>
      </c>
      <c r="G95" t="s">
        <v>192</v>
      </c>
      <c r="H95" t="s">
        <v>128</v>
      </c>
      <c r="I95" t="s">
        <v>890</v>
      </c>
      <c r="J95" t="s">
        <v>16</v>
      </c>
      <c r="L95" t="s">
        <v>68</v>
      </c>
      <c r="M95" t="s">
        <v>69</v>
      </c>
      <c r="N95" s="3">
        <f>VALUE(Tableau_odi_logs_sessions[[#This Row],[duree]])</f>
        <v>96</v>
      </c>
      <c r="O95" s="2">
        <f>INT(Tableau_odi_logs_sessions[[#This Row],[datein]])</f>
        <v>43889</v>
      </c>
      <c r="P95" s="2">
        <f>INT(Tableau_odi_logs_sessions[[#This Row],[dateout]])</f>
        <v>43889</v>
      </c>
      <c r="Q95" s="3">
        <f>Tableau_odi_logs_sessions[[#This Row],[datein]]-Tableau_odi_logs_sessions[[#This Row],[jourin]]</f>
        <v>0.468645833330811</v>
      </c>
      <c r="R95" s="3">
        <f>Tableau_odi_logs_sessions[[#This Row],[dateout]]-Tableau_odi_logs_sessions[[#This Row],[jourout]]</f>
        <v>0.53567129629664123</v>
      </c>
      <c r="S9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95" s="3" t="str">
        <f>IF(Tableau_odi_logs_sessions[[#This Row],[test]]&gt;5,TEXT(Tableau_odi_logs_sessions[[#This Row],[datein]],"YYYYMMDD")&amp;"_"&amp;HOUR(Tableau_odi_logs_sessions[[#This Row],[datein]]),"")</f>
        <v/>
      </c>
    </row>
    <row r="96" spans="1:20" hidden="1" x14ac:dyDescent="0.25">
      <c r="A96">
        <v>58226</v>
      </c>
      <c r="B96" t="s">
        <v>328</v>
      </c>
      <c r="C96" t="s">
        <v>127</v>
      </c>
      <c r="D96" t="s">
        <v>23</v>
      </c>
      <c r="E96" s="1">
        <v>43889.630543981482</v>
      </c>
      <c r="F96" s="1">
        <v>43889.635555555556</v>
      </c>
      <c r="G96" t="s">
        <v>40</v>
      </c>
      <c r="H96" t="s">
        <v>128</v>
      </c>
      <c r="I96" t="s">
        <v>890</v>
      </c>
      <c r="J96" t="s">
        <v>16</v>
      </c>
      <c r="L96" t="s">
        <v>21</v>
      </c>
      <c r="M96" t="s">
        <v>24</v>
      </c>
      <c r="N96" s="3">
        <f>VALUE(Tableau_odi_logs_sessions[[#This Row],[duree]])</f>
        <v>7</v>
      </c>
      <c r="O96" s="2">
        <f>INT(Tableau_odi_logs_sessions[[#This Row],[datein]])</f>
        <v>43889</v>
      </c>
      <c r="P96" s="2">
        <f>INT(Tableau_odi_logs_sessions[[#This Row],[dateout]])</f>
        <v>43889</v>
      </c>
      <c r="Q96" s="3">
        <f>Tableau_odi_logs_sessions[[#This Row],[datein]]-Tableau_odi_logs_sessions[[#This Row],[jourin]]</f>
        <v>0.63054398148233304</v>
      </c>
      <c r="R96" s="3">
        <f>Tableau_odi_logs_sessions[[#This Row],[dateout]]-Tableau_odi_logs_sessions[[#This Row],[jourout]]</f>
        <v>0.63555555555649335</v>
      </c>
      <c r="S9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96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97" spans="1:20" hidden="1" x14ac:dyDescent="0.25">
      <c r="A97">
        <v>58229</v>
      </c>
      <c r="B97" t="s">
        <v>329</v>
      </c>
      <c r="C97" t="s">
        <v>185</v>
      </c>
      <c r="D97" t="s">
        <v>23</v>
      </c>
      <c r="E97" s="1">
        <v>43889.623159722221</v>
      </c>
      <c r="F97" s="1">
        <v>43889.637256944443</v>
      </c>
      <c r="G97" t="s">
        <v>101</v>
      </c>
      <c r="H97" t="s">
        <v>195</v>
      </c>
      <c r="I97" t="s">
        <v>890</v>
      </c>
      <c r="J97" t="s">
        <v>16</v>
      </c>
      <c r="L97" t="s">
        <v>21</v>
      </c>
      <c r="M97" t="s">
        <v>24</v>
      </c>
      <c r="N97" s="3">
        <f>VALUE(Tableau_odi_logs_sessions[[#This Row],[duree]])</f>
        <v>20</v>
      </c>
      <c r="O97" s="2">
        <f>INT(Tableau_odi_logs_sessions[[#This Row],[datein]])</f>
        <v>43889</v>
      </c>
      <c r="P97" s="2">
        <f>INT(Tableau_odi_logs_sessions[[#This Row],[dateout]])</f>
        <v>43889</v>
      </c>
      <c r="Q97" s="3">
        <f>Tableau_odi_logs_sessions[[#This Row],[datein]]-Tableau_odi_logs_sessions[[#This Row],[jourin]]</f>
        <v>0.62315972222131677</v>
      </c>
      <c r="R97" s="3">
        <f>Tableau_odi_logs_sessions[[#This Row],[dateout]]-Tableau_odi_logs_sessions[[#This Row],[jourout]]</f>
        <v>0.63725694444292458</v>
      </c>
      <c r="S9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97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98" spans="1:20" hidden="1" x14ac:dyDescent="0.25">
      <c r="A98">
        <v>58317</v>
      </c>
      <c r="B98" t="s">
        <v>330</v>
      </c>
      <c r="C98" t="s">
        <v>153</v>
      </c>
      <c r="D98" t="s">
        <v>23</v>
      </c>
      <c r="E98" s="1">
        <v>43889.628576388888</v>
      </c>
      <c r="F98" s="1">
        <v>43889.653124999997</v>
      </c>
      <c r="G98" t="s">
        <v>47</v>
      </c>
      <c r="H98" t="s">
        <v>154</v>
      </c>
      <c r="I98" t="s">
        <v>890</v>
      </c>
      <c r="J98" t="s">
        <v>16</v>
      </c>
      <c r="L98" t="s">
        <v>21</v>
      </c>
      <c r="M98" t="s">
        <v>24</v>
      </c>
      <c r="N98" s="3">
        <f>VALUE(Tableau_odi_logs_sessions[[#This Row],[duree]])</f>
        <v>35</v>
      </c>
      <c r="O98" s="2">
        <f>INT(Tableau_odi_logs_sessions[[#This Row],[datein]])</f>
        <v>43889</v>
      </c>
      <c r="P98" s="2">
        <f>INT(Tableau_odi_logs_sessions[[#This Row],[dateout]])</f>
        <v>43889</v>
      </c>
      <c r="Q98" s="3">
        <f>Tableau_odi_logs_sessions[[#This Row],[datein]]-Tableau_odi_logs_sessions[[#This Row],[jourin]]</f>
        <v>0.62857638888817746</v>
      </c>
      <c r="R98" s="3">
        <f>Tableau_odi_logs_sessions[[#This Row],[dateout]]-Tableau_odi_logs_sessions[[#This Row],[jourout]]</f>
        <v>0.65312499999708962</v>
      </c>
      <c r="S9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98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99" spans="1:20" hidden="1" x14ac:dyDescent="0.25">
      <c r="A99">
        <v>58372</v>
      </c>
      <c r="B99" t="s">
        <v>331</v>
      </c>
      <c r="C99" t="s">
        <v>180</v>
      </c>
      <c r="D99" t="s">
        <v>23</v>
      </c>
      <c r="E99" s="1">
        <v>43889.626689814817</v>
      </c>
      <c r="F99" s="1">
        <v>43889.659675925926</v>
      </c>
      <c r="G99" t="s">
        <v>120</v>
      </c>
      <c r="H99" t="s">
        <v>181</v>
      </c>
      <c r="I99" t="s">
        <v>890</v>
      </c>
      <c r="J99" t="s">
        <v>16</v>
      </c>
      <c r="L99" t="s">
        <v>21</v>
      </c>
      <c r="M99" t="s">
        <v>24</v>
      </c>
      <c r="N99" s="3">
        <f>VALUE(Tableau_odi_logs_sessions[[#This Row],[duree]])</f>
        <v>47</v>
      </c>
      <c r="O99" s="2">
        <f>INT(Tableau_odi_logs_sessions[[#This Row],[datein]])</f>
        <v>43889</v>
      </c>
      <c r="P99" s="2">
        <f>INT(Tableau_odi_logs_sessions[[#This Row],[dateout]])</f>
        <v>43889</v>
      </c>
      <c r="Q99" s="3">
        <f>Tableau_odi_logs_sessions[[#This Row],[datein]]-Tableau_odi_logs_sessions[[#This Row],[jourin]]</f>
        <v>0.62668981481692754</v>
      </c>
      <c r="R99" s="3">
        <f>Tableau_odi_logs_sessions[[#This Row],[dateout]]-Tableau_odi_logs_sessions[[#This Row],[jourout]]</f>
        <v>0.65967592592642177</v>
      </c>
      <c r="S9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99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00" spans="1:20" hidden="1" x14ac:dyDescent="0.25">
      <c r="A100">
        <v>58407</v>
      </c>
      <c r="B100" t="s">
        <v>332</v>
      </c>
      <c r="C100" t="s">
        <v>138</v>
      </c>
      <c r="D100" t="s">
        <v>23</v>
      </c>
      <c r="E100" s="1">
        <v>43889.630648148152</v>
      </c>
      <c r="F100" s="1">
        <v>43889.636250000003</v>
      </c>
      <c r="G100" t="s">
        <v>122</v>
      </c>
      <c r="H100" t="s">
        <v>139</v>
      </c>
      <c r="I100" t="s">
        <v>890</v>
      </c>
      <c r="J100" t="s">
        <v>16</v>
      </c>
      <c r="L100" t="s">
        <v>21</v>
      </c>
      <c r="M100" t="s">
        <v>24</v>
      </c>
      <c r="N100" s="3">
        <f>VALUE(Tableau_odi_logs_sessions[[#This Row],[duree]])</f>
        <v>8</v>
      </c>
      <c r="O100" s="2">
        <f>INT(Tableau_odi_logs_sessions[[#This Row],[datein]])</f>
        <v>43889</v>
      </c>
      <c r="P100" s="2">
        <f>INT(Tableau_odi_logs_sessions[[#This Row],[dateout]])</f>
        <v>43889</v>
      </c>
      <c r="Q100" s="3">
        <f>Tableau_odi_logs_sessions[[#This Row],[datein]]-Tableau_odi_logs_sessions[[#This Row],[jourin]]</f>
        <v>0.63064814815152204</v>
      </c>
      <c r="R100" s="3">
        <f>Tableau_odi_logs_sessions[[#This Row],[dateout]]-Tableau_odi_logs_sessions[[#This Row],[jourout]]</f>
        <v>0.63625000000320142</v>
      </c>
      <c r="S10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100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01" spans="1:20" hidden="1" x14ac:dyDescent="0.25">
      <c r="A101">
        <v>58719</v>
      </c>
      <c r="B101" t="s">
        <v>333</v>
      </c>
      <c r="C101" t="s">
        <v>208</v>
      </c>
      <c r="D101" t="s">
        <v>66</v>
      </c>
      <c r="E101" s="1">
        <v>43886.58457175926</v>
      </c>
      <c r="F101" s="1">
        <v>43889.587812500002</v>
      </c>
      <c r="G101" t="s">
        <v>218</v>
      </c>
      <c r="H101" t="s">
        <v>209</v>
      </c>
      <c r="I101" t="s">
        <v>889</v>
      </c>
      <c r="J101" t="s">
        <v>16</v>
      </c>
      <c r="L101" t="s">
        <v>68</v>
      </c>
      <c r="M101" t="s">
        <v>69</v>
      </c>
      <c r="N101" s="3">
        <f>VALUE(Tableau_odi_logs_sessions[[#This Row],[duree]])</f>
        <v>4324</v>
      </c>
      <c r="O101" s="2">
        <f>INT(Tableau_odi_logs_sessions[[#This Row],[datein]])</f>
        <v>43886</v>
      </c>
      <c r="P101" s="2">
        <f>INT(Tableau_odi_logs_sessions[[#This Row],[dateout]])</f>
        <v>43889</v>
      </c>
      <c r="Q101" s="3">
        <f>Tableau_odi_logs_sessions[[#This Row],[datein]]-Tableau_odi_logs_sessions[[#This Row],[jourin]]</f>
        <v>0.58457175926014315</v>
      </c>
      <c r="R101" s="3">
        <f>Tableau_odi_logs_sessions[[#This Row],[dateout]]-Tableau_odi_logs_sessions[[#This Row],[jourout]]</f>
        <v>0.58781250000174623</v>
      </c>
      <c r="S10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101" s="3" t="str">
        <f>IF(Tableau_odi_logs_sessions[[#This Row],[test]]&gt;5,TEXT(Tableau_odi_logs_sessions[[#This Row],[datein]],"YYYYMMDD")&amp;"_"&amp;HOUR(Tableau_odi_logs_sessions[[#This Row],[datein]]),"")</f>
        <v/>
      </c>
    </row>
    <row r="102" spans="1:20" hidden="1" x14ac:dyDescent="0.25">
      <c r="A102">
        <v>58720</v>
      </c>
      <c r="B102" t="s">
        <v>334</v>
      </c>
      <c r="C102" t="s">
        <v>208</v>
      </c>
      <c r="D102" t="s">
        <v>18</v>
      </c>
      <c r="E102" s="1">
        <v>43889.588425925926</v>
      </c>
      <c r="F102" s="1">
        <v>43889.615798611114</v>
      </c>
      <c r="G102" t="s">
        <v>64</v>
      </c>
      <c r="H102" t="s">
        <v>209</v>
      </c>
      <c r="I102" t="s">
        <v>889</v>
      </c>
      <c r="J102" t="s">
        <v>16</v>
      </c>
      <c r="L102" t="s">
        <v>20</v>
      </c>
      <c r="M102" t="s">
        <v>18</v>
      </c>
      <c r="N102" s="3">
        <f>VALUE(Tableau_odi_logs_sessions[[#This Row],[duree]])</f>
        <v>39</v>
      </c>
      <c r="O102" s="2">
        <f>INT(Tableau_odi_logs_sessions[[#This Row],[datein]])</f>
        <v>43889</v>
      </c>
      <c r="P102" s="2">
        <f>INT(Tableau_odi_logs_sessions[[#This Row],[dateout]])</f>
        <v>43889</v>
      </c>
      <c r="Q102" s="3">
        <f>Tableau_odi_logs_sessions[[#This Row],[datein]]-Tableau_odi_logs_sessions[[#This Row],[jourin]]</f>
        <v>0.58842592592554865</v>
      </c>
      <c r="R102" s="3">
        <f>Tableau_odi_logs_sessions[[#This Row],[dateout]]-Tableau_odi_logs_sessions[[#This Row],[jourout]]</f>
        <v>0.61579861111385981</v>
      </c>
      <c r="S10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02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03" spans="1:20" hidden="1" x14ac:dyDescent="0.25">
      <c r="A103">
        <v>58721</v>
      </c>
      <c r="B103" t="s">
        <v>335</v>
      </c>
      <c r="C103" t="s">
        <v>147</v>
      </c>
      <c r="D103" t="s">
        <v>75</v>
      </c>
      <c r="E103" s="1">
        <v>43888.535173611112</v>
      </c>
      <c r="F103" s="1">
        <v>43889.587719907409</v>
      </c>
      <c r="G103" t="s">
        <v>336</v>
      </c>
      <c r="H103" t="s">
        <v>148</v>
      </c>
      <c r="I103" t="s">
        <v>889</v>
      </c>
      <c r="J103" t="s">
        <v>16</v>
      </c>
      <c r="L103" t="s">
        <v>21</v>
      </c>
      <c r="M103" t="s">
        <v>53</v>
      </c>
      <c r="N103" s="3">
        <f>VALUE(Tableau_odi_logs_sessions[[#This Row],[duree]])</f>
        <v>1515</v>
      </c>
      <c r="O103" s="2">
        <f>INT(Tableau_odi_logs_sessions[[#This Row],[datein]])</f>
        <v>43888</v>
      </c>
      <c r="P103" s="2">
        <f>INT(Tableau_odi_logs_sessions[[#This Row],[dateout]])</f>
        <v>43889</v>
      </c>
      <c r="Q103" s="3">
        <f>Tableau_odi_logs_sessions[[#This Row],[datein]]-Tableau_odi_logs_sessions[[#This Row],[jourin]]</f>
        <v>0.5351736111115315</v>
      </c>
      <c r="R103" s="3">
        <f>Tableau_odi_logs_sessions[[#This Row],[dateout]]-Tableau_odi_logs_sessions[[#This Row],[jourout]]</f>
        <v>0.58771990740933688</v>
      </c>
      <c r="S10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103" s="3" t="str">
        <f>IF(Tableau_odi_logs_sessions[[#This Row],[test]]&gt;5,TEXT(Tableau_odi_logs_sessions[[#This Row],[datein]],"YYYYMMDD")&amp;"_"&amp;HOUR(Tableau_odi_logs_sessions[[#This Row],[datein]]),"")</f>
        <v/>
      </c>
    </row>
    <row r="104" spans="1:20" hidden="1" x14ac:dyDescent="0.25">
      <c r="A104">
        <v>58722</v>
      </c>
      <c r="B104" t="s">
        <v>337</v>
      </c>
      <c r="C104" t="s">
        <v>147</v>
      </c>
      <c r="D104" t="s">
        <v>18</v>
      </c>
      <c r="E104" s="1">
        <v>43889.588310185187</v>
      </c>
      <c r="F104" s="1">
        <v>43889.635428240741</v>
      </c>
      <c r="G104" t="s">
        <v>126</v>
      </c>
      <c r="H104" t="s">
        <v>148</v>
      </c>
      <c r="I104" t="s">
        <v>889</v>
      </c>
      <c r="J104" t="s">
        <v>16</v>
      </c>
      <c r="L104" t="s">
        <v>21</v>
      </c>
      <c r="M104" t="s">
        <v>200</v>
      </c>
      <c r="N104" s="3">
        <f>VALUE(Tableau_odi_logs_sessions[[#This Row],[duree]])</f>
        <v>67</v>
      </c>
      <c r="O104" s="2">
        <f>INT(Tableau_odi_logs_sessions[[#This Row],[datein]])</f>
        <v>43889</v>
      </c>
      <c r="P104" s="2">
        <f>INT(Tableau_odi_logs_sessions[[#This Row],[dateout]])</f>
        <v>43889</v>
      </c>
      <c r="Q104" s="3">
        <f>Tableau_odi_logs_sessions[[#This Row],[datein]]-Tableau_odi_logs_sessions[[#This Row],[jourin]]</f>
        <v>0.58831018518685596</v>
      </c>
      <c r="R104" s="3">
        <f>Tableau_odi_logs_sessions[[#This Row],[dateout]]-Tableau_odi_logs_sessions[[#This Row],[jourout]]</f>
        <v>0.635428240741021</v>
      </c>
      <c r="S10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04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05" spans="1:20" hidden="1" x14ac:dyDescent="0.25">
      <c r="A105">
        <v>58986</v>
      </c>
      <c r="B105" t="s">
        <v>338</v>
      </c>
      <c r="C105" t="s">
        <v>157</v>
      </c>
      <c r="D105" t="s">
        <v>93</v>
      </c>
      <c r="E105" s="1">
        <v>43889.552743055552</v>
      </c>
      <c r="F105" s="1">
        <v>43889.5621875</v>
      </c>
      <c r="G105" t="s">
        <v>31</v>
      </c>
      <c r="H105" t="s">
        <v>159</v>
      </c>
      <c r="I105" t="s">
        <v>889</v>
      </c>
      <c r="J105" t="s">
        <v>16</v>
      </c>
      <c r="L105" t="s">
        <v>21</v>
      </c>
      <c r="M105" t="s">
        <v>53</v>
      </c>
      <c r="N105" s="3">
        <f>VALUE(Tableau_odi_logs_sessions[[#This Row],[duree]])</f>
        <v>13</v>
      </c>
      <c r="O105" s="2">
        <f>INT(Tableau_odi_logs_sessions[[#This Row],[datein]])</f>
        <v>43889</v>
      </c>
      <c r="P105" s="2">
        <f>INT(Tableau_odi_logs_sessions[[#This Row],[dateout]])</f>
        <v>43889</v>
      </c>
      <c r="Q105" s="3">
        <f>Tableau_odi_logs_sessions[[#This Row],[datein]]-Tableau_odi_logs_sessions[[#This Row],[jourin]]</f>
        <v>0.55274305555212777</v>
      </c>
      <c r="R105" s="3">
        <f>Tableau_odi_logs_sessions[[#This Row],[dateout]]-Tableau_odi_logs_sessions[[#This Row],[jourout]]</f>
        <v>0.56218749999970896</v>
      </c>
      <c r="S10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105" s="3" t="str">
        <f>IF(Tableau_odi_logs_sessions[[#This Row],[test]]&gt;5,TEXT(Tableau_odi_logs_sessions[[#This Row],[datein]],"YYYYMMDD")&amp;"_"&amp;HOUR(Tableau_odi_logs_sessions[[#This Row],[datein]]),"")</f>
        <v/>
      </c>
    </row>
    <row r="106" spans="1:20" hidden="1" x14ac:dyDescent="0.25">
      <c r="A106">
        <v>58987</v>
      </c>
      <c r="B106" t="s">
        <v>339</v>
      </c>
      <c r="C106" t="s">
        <v>157</v>
      </c>
      <c r="D106" t="s">
        <v>18</v>
      </c>
      <c r="E106" s="1">
        <v>43889.587939814817</v>
      </c>
      <c r="F106" s="1">
        <v>43889.615763888891</v>
      </c>
      <c r="G106" t="s">
        <v>78</v>
      </c>
      <c r="H106" t="s">
        <v>159</v>
      </c>
      <c r="I106" t="s">
        <v>889</v>
      </c>
      <c r="J106" t="s">
        <v>16</v>
      </c>
      <c r="L106" t="s">
        <v>20</v>
      </c>
      <c r="M106" t="s">
        <v>18</v>
      </c>
      <c r="N106" s="3">
        <f>VALUE(Tableau_odi_logs_sessions[[#This Row],[duree]])</f>
        <v>40</v>
      </c>
      <c r="O106" s="2">
        <f>INT(Tableau_odi_logs_sessions[[#This Row],[datein]])</f>
        <v>43889</v>
      </c>
      <c r="P106" s="2">
        <f>INT(Tableau_odi_logs_sessions[[#This Row],[dateout]])</f>
        <v>43889</v>
      </c>
      <c r="Q106" s="3">
        <f>Tableau_odi_logs_sessions[[#This Row],[datein]]-Tableau_odi_logs_sessions[[#This Row],[jourin]]</f>
        <v>0.58793981481721858</v>
      </c>
      <c r="R106" s="3">
        <f>Tableau_odi_logs_sessions[[#This Row],[dateout]]-Tableau_odi_logs_sessions[[#This Row],[jourout]]</f>
        <v>0.61576388889079681</v>
      </c>
      <c r="S10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06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07" spans="1:20" hidden="1" x14ac:dyDescent="0.25">
      <c r="A107">
        <v>58988</v>
      </c>
      <c r="B107" t="s">
        <v>340</v>
      </c>
      <c r="C107" t="s">
        <v>157</v>
      </c>
      <c r="D107" t="s">
        <v>200</v>
      </c>
      <c r="E107" s="1">
        <v>43889.638611111113</v>
      </c>
      <c r="F107" s="1">
        <v>43889.67083333333</v>
      </c>
      <c r="G107" t="s">
        <v>110</v>
      </c>
      <c r="H107" t="s">
        <v>159</v>
      </c>
      <c r="I107" t="s">
        <v>889</v>
      </c>
      <c r="J107" t="s">
        <v>16</v>
      </c>
      <c r="L107" t="s">
        <v>21</v>
      </c>
      <c r="M107" t="s">
        <v>200</v>
      </c>
      <c r="N107" s="3">
        <f>VALUE(Tableau_odi_logs_sessions[[#This Row],[duree]])</f>
        <v>46</v>
      </c>
      <c r="O107" s="2">
        <f>INT(Tableau_odi_logs_sessions[[#This Row],[datein]])</f>
        <v>43889</v>
      </c>
      <c r="P107" s="2">
        <f>INT(Tableau_odi_logs_sessions[[#This Row],[dateout]])</f>
        <v>43889</v>
      </c>
      <c r="Q107" s="3">
        <f>Tableau_odi_logs_sessions[[#This Row],[datein]]-Tableau_odi_logs_sessions[[#This Row],[jourin]]</f>
        <v>0.63861111111327773</v>
      </c>
      <c r="R107" s="3">
        <f>Tableau_odi_logs_sessions[[#This Row],[dateout]]-Tableau_odi_logs_sessions[[#This Row],[jourout]]</f>
        <v>0.67083333332993789</v>
      </c>
      <c r="S10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07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08" spans="1:20" hidden="1" x14ac:dyDescent="0.25">
      <c r="A108">
        <v>58989</v>
      </c>
      <c r="B108" t="s">
        <v>341</v>
      </c>
      <c r="C108" t="s">
        <v>208</v>
      </c>
      <c r="D108" t="s">
        <v>200</v>
      </c>
      <c r="E108" s="1">
        <v>43889.638124999998</v>
      </c>
      <c r="F108" s="1">
        <v>43890.445335648146</v>
      </c>
      <c r="G108" t="s">
        <v>342</v>
      </c>
      <c r="H108" t="s">
        <v>209</v>
      </c>
      <c r="I108" t="s">
        <v>889</v>
      </c>
      <c r="J108" t="s">
        <v>16</v>
      </c>
      <c r="L108" t="s">
        <v>21</v>
      </c>
      <c r="M108" t="s">
        <v>55</v>
      </c>
      <c r="N108" s="3">
        <f>VALUE(Tableau_odi_logs_sessions[[#This Row],[duree]])</f>
        <v>1162</v>
      </c>
      <c r="O108" s="2">
        <f>INT(Tableau_odi_logs_sessions[[#This Row],[datein]])</f>
        <v>43889</v>
      </c>
      <c r="P108" s="2">
        <f>INT(Tableau_odi_logs_sessions[[#This Row],[dateout]])</f>
        <v>43890</v>
      </c>
      <c r="Q108" s="3">
        <f>Tableau_odi_logs_sessions[[#This Row],[datein]]-Tableau_odi_logs_sessions[[#This Row],[jourin]]</f>
        <v>0.63812499999767169</v>
      </c>
      <c r="R108" s="3">
        <f>Tableau_odi_logs_sessions[[#This Row],[dateout]]-Tableau_odi_logs_sessions[[#This Row],[jourout]]</f>
        <v>0.44533564814628335</v>
      </c>
      <c r="S10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108" s="3" t="str">
        <f>IF(Tableau_odi_logs_sessions[[#This Row],[test]]&gt;5,TEXT(Tableau_odi_logs_sessions[[#This Row],[datein]],"YYYYMMDD")&amp;"_"&amp;HOUR(Tableau_odi_logs_sessions[[#This Row],[datein]]),"")</f>
        <v/>
      </c>
    </row>
    <row r="109" spans="1:20" hidden="1" x14ac:dyDescent="0.25">
      <c r="A109">
        <v>58990</v>
      </c>
      <c r="B109" t="s">
        <v>343</v>
      </c>
      <c r="C109" t="s">
        <v>208</v>
      </c>
      <c r="D109" t="s">
        <v>53</v>
      </c>
      <c r="E109" s="1">
        <v>43890.445347222223</v>
      </c>
      <c r="F109" s="1">
        <v>43890.6175</v>
      </c>
      <c r="G109" t="s">
        <v>176</v>
      </c>
      <c r="H109" t="s">
        <v>209</v>
      </c>
      <c r="I109" t="s">
        <v>889</v>
      </c>
      <c r="J109" t="s">
        <v>16</v>
      </c>
      <c r="L109" t="s">
        <v>21</v>
      </c>
      <c r="M109" t="s">
        <v>55</v>
      </c>
      <c r="N109" s="3">
        <f>VALUE(Tableau_odi_logs_sessions[[#This Row],[duree]])</f>
        <v>247</v>
      </c>
      <c r="O109" s="2">
        <f>INT(Tableau_odi_logs_sessions[[#This Row],[datein]])</f>
        <v>43890</v>
      </c>
      <c r="P109" s="2">
        <f>INT(Tableau_odi_logs_sessions[[#This Row],[dateout]])</f>
        <v>43890</v>
      </c>
      <c r="Q109" s="3">
        <f>Tableau_odi_logs_sessions[[#This Row],[datein]]-Tableau_odi_logs_sessions[[#This Row],[jourin]]</f>
        <v>0.445347222223063</v>
      </c>
      <c r="R109" s="3">
        <f>Tableau_odi_logs_sessions[[#This Row],[dateout]]-Tableau_odi_logs_sessions[[#This Row],[jourout]]</f>
        <v>0.61750000000029104</v>
      </c>
      <c r="S10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109" s="3" t="str">
        <f>IF(Tableau_odi_logs_sessions[[#This Row],[test]]&gt;5,TEXT(Tableau_odi_logs_sessions[[#This Row],[datein]],"YYYYMMDD")&amp;"_"&amp;HOUR(Tableau_odi_logs_sessions[[#This Row],[datein]]),"")</f>
        <v/>
      </c>
    </row>
    <row r="110" spans="1:20" hidden="1" x14ac:dyDescent="0.25">
      <c r="A110">
        <v>59074</v>
      </c>
      <c r="B110" t="s">
        <v>344</v>
      </c>
      <c r="C110" t="s">
        <v>308</v>
      </c>
      <c r="D110" t="s">
        <v>18</v>
      </c>
      <c r="E110" s="1">
        <v>43889.588159722225</v>
      </c>
      <c r="F110" s="1">
        <v>43889.616493055553</v>
      </c>
      <c r="G110" t="s">
        <v>78</v>
      </c>
      <c r="H110" t="s">
        <v>309</v>
      </c>
      <c r="I110" t="s">
        <v>889</v>
      </c>
      <c r="J110" t="s">
        <v>16</v>
      </c>
      <c r="L110" t="s">
        <v>20</v>
      </c>
      <c r="M110" t="s">
        <v>18</v>
      </c>
      <c r="N110" s="3">
        <f>VALUE(Tableau_odi_logs_sessions[[#This Row],[duree]])</f>
        <v>40</v>
      </c>
      <c r="O110" s="2">
        <f>INT(Tableau_odi_logs_sessions[[#This Row],[datein]])</f>
        <v>43889</v>
      </c>
      <c r="P110" s="2">
        <f>INT(Tableau_odi_logs_sessions[[#This Row],[dateout]])</f>
        <v>43889</v>
      </c>
      <c r="Q110" s="3">
        <f>Tableau_odi_logs_sessions[[#This Row],[datein]]-Tableau_odi_logs_sessions[[#This Row],[jourin]]</f>
        <v>0.58815972222510027</v>
      </c>
      <c r="R110" s="3">
        <f>Tableau_odi_logs_sessions[[#This Row],[dateout]]-Tableau_odi_logs_sessions[[#This Row],[jourout]]</f>
        <v>0.61649305555329192</v>
      </c>
      <c r="S11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10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11" spans="1:20" hidden="1" x14ac:dyDescent="0.25">
      <c r="A111">
        <v>59075</v>
      </c>
      <c r="B111" t="s">
        <v>345</v>
      </c>
      <c r="C111" t="s">
        <v>308</v>
      </c>
      <c r="D111" t="s">
        <v>200</v>
      </c>
      <c r="E111" s="1">
        <v>43889.636412037034</v>
      </c>
      <c r="F111" s="1">
        <v>43889.645972222221</v>
      </c>
      <c r="G111" t="s">
        <v>31</v>
      </c>
      <c r="H111" t="s">
        <v>309</v>
      </c>
      <c r="I111" t="s">
        <v>889</v>
      </c>
      <c r="J111" t="s">
        <v>16</v>
      </c>
      <c r="L111" t="s">
        <v>21</v>
      </c>
      <c r="M111" t="s">
        <v>200</v>
      </c>
      <c r="N111" s="3">
        <f>VALUE(Tableau_odi_logs_sessions[[#This Row],[duree]])</f>
        <v>13</v>
      </c>
      <c r="O111" s="2">
        <f>INT(Tableau_odi_logs_sessions[[#This Row],[datein]])</f>
        <v>43889</v>
      </c>
      <c r="P111" s="2">
        <f>INT(Tableau_odi_logs_sessions[[#This Row],[dateout]])</f>
        <v>43889</v>
      </c>
      <c r="Q111" s="3">
        <f>Tableau_odi_logs_sessions[[#This Row],[datein]]-Tableau_odi_logs_sessions[[#This Row],[jourin]]</f>
        <v>0.63641203703446081</v>
      </c>
      <c r="R111" s="3">
        <f>Tableau_odi_logs_sessions[[#This Row],[dateout]]-Tableau_odi_logs_sessions[[#This Row],[jourout]]</f>
        <v>0.64597222222073469</v>
      </c>
      <c r="S11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11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12" spans="1:20" hidden="1" x14ac:dyDescent="0.25">
      <c r="A112">
        <v>59150</v>
      </c>
      <c r="B112" t="s">
        <v>346</v>
      </c>
      <c r="C112" t="s">
        <v>210</v>
      </c>
      <c r="D112" t="s">
        <v>18</v>
      </c>
      <c r="E112" s="1">
        <v>43889.590740740743</v>
      </c>
      <c r="F112" s="1">
        <v>43889.61614583333</v>
      </c>
      <c r="G112" t="s">
        <v>59</v>
      </c>
      <c r="H112" t="s">
        <v>211</v>
      </c>
      <c r="I112" t="s">
        <v>889</v>
      </c>
      <c r="J112" t="s">
        <v>16</v>
      </c>
      <c r="L112" t="s">
        <v>20</v>
      </c>
      <c r="M112" t="s">
        <v>18</v>
      </c>
      <c r="N112" s="3">
        <f>VALUE(Tableau_odi_logs_sessions[[#This Row],[duree]])</f>
        <v>36</v>
      </c>
      <c r="O112" s="2">
        <f>INT(Tableau_odi_logs_sessions[[#This Row],[datein]])</f>
        <v>43889</v>
      </c>
      <c r="P112" s="2">
        <f>INT(Tableau_odi_logs_sessions[[#This Row],[dateout]])</f>
        <v>43889</v>
      </c>
      <c r="Q112" s="3">
        <f>Tableau_odi_logs_sessions[[#This Row],[datein]]-Tableau_odi_logs_sessions[[#This Row],[jourin]]</f>
        <v>0.59074074074305827</v>
      </c>
      <c r="R112" s="3">
        <f>Tableau_odi_logs_sessions[[#This Row],[dateout]]-Tableau_odi_logs_sessions[[#This Row],[jourout]]</f>
        <v>0.61614583332993789</v>
      </c>
      <c r="S11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12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13" spans="1:20" hidden="1" x14ac:dyDescent="0.25">
      <c r="A113">
        <v>59151</v>
      </c>
      <c r="B113" t="s">
        <v>347</v>
      </c>
      <c r="C113" t="s">
        <v>210</v>
      </c>
      <c r="D113" t="s">
        <v>200</v>
      </c>
      <c r="E113" s="1">
        <v>43889.635393518518</v>
      </c>
      <c r="F113" s="1">
        <v>43889.645972222221</v>
      </c>
      <c r="G113" t="s">
        <v>99</v>
      </c>
      <c r="H113" t="s">
        <v>211</v>
      </c>
      <c r="I113" t="s">
        <v>889</v>
      </c>
      <c r="J113" t="s">
        <v>16</v>
      </c>
      <c r="L113" t="s">
        <v>21</v>
      </c>
      <c r="M113" t="s">
        <v>200</v>
      </c>
      <c r="N113" s="3">
        <f>VALUE(Tableau_odi_logs_sessions[[#This Row],[duree]])</f>
        <v>15</v>
      </c>
      <c r="O113" s="2">
        <f>INT(Tableau_odi_logs_sessions[[#This Row],[datein]])</f>
        <v>43889</v>
      </c>
      <c r="P113" s="2">
        <f>INT(Tableau_odi_logs_sessions[[#This Row],[dateout]])</f>
        <v>43889</v>
      </c>
      <c r="Q113" s="3">
        <f>Tableau_odi_logs_sessions[[#This Row],[datein]]-Tableau_odi_logs_sessions[[#This Row],[jourin]]</f>
        <v>0.635393518517958</v>
      </c>
      <c r="R113" s="3">
        <f>Tableau_odi_logs_sessions[[#This Row],[dateout]]-Tableau_odi_logs_sessions[[#This Row],[jourout]]</f>
        <v>0.64597222222073469</v>
      </c>
      <c r="S11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13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14" spans="1:20" hidden="1" x14ac:dyDescent="0.25">
      <c r="A114">
        <v>59153</v>
      </c>
      <c r="B114" t="s">
        <v>348</v>
      </c>
      <c r="C114" t="s">
        <v>142</v>
      </c>
      <c r="D114" t="s">
        <v>18</v>
      </c>
      <c r="E114" s="1">
        <v>43889.588634259257</v>
      </c>
      <c r="F114" s="1">
        <v>43889.640601851854</v>
      </c>
      <c r="G114" t="s">
        <v>98</v>
      </c>
      <c r="H114" t="s">
        <v>144</v>
      </c>
      <c r="I114" t="s">
        <v>889</v>
      </c>
      <c r="J114" t="s">
        <v>16</v>
      </c>
      <c r="L114" t="s">
        <v>21</v>
      </c>
      <c r="M114" t="s">
        <v>200</v>
      </c>
      <c r="N114" s="3">
        <f>VALUE(Tableau_odi_logs_sessions[[#This Row],[duree]])</f>
        <v>74</v>
      </c>
      <c r="O114" s="2">
        <f>INT(Tableau_odi_logs_sessions[[#This Row],[datein]])</f>
        <v>43889</v>
      </c>
      <c r="P114" s="2">
        <f>INT(Tableau_odi_logs_sessions[[#This Row],[dateout]])</f>
        <v>43889</v>
      </c>
      <c r="Q114" s="3">
        <f>Tableau_odi_logs_sessions[[#This Row],[datein]]-Tableau_odi_logs_sessions[[#This Row],[jourin]]</f>
        <v>0.58863425925665069</v>
      </c>
      <c r="R114" s="3">
        <f>Tableau_odi_logs_sessions[[#This Row],[dateout]]-Tableau_odi_logs_sessions[[#This Row],[jourout]]</f>
        <v>0.64060185185371665</v>
      </c>
      <c r="S11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14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15" spans="1:20" hidden="1" x14ac:dyDescent="0.25">
      <c r="A115">
        <v>59154</v>
      </c>
      <c r="B115" t="s">
        <v>349</v>
      </c>
      <c r="C115" t="s">
        <v>142</v>
      </c>
      <c r="D115" t="s">
        <v>200</v>
      </c>
      <c r="E115" s="1">
        <v>43889.640625</v>
      </c>
      <c r="F115" s="1">
        <v>43889.640833333331</v>
      </c>
      <c r="G115" t="s">
        <v>90</v>
      </c>
      <c r="H115" t="s">
        <v>144</v>
      </c>
      <c r="I115" t="s">
        <v>889</v>
      </c>
      <c r="J115" t="s">
        <v>16</v>
      </c>
      <c r="L115" t="s">
        <v>20</v>
      </c>
      <c r="M115" t="s">
        <v>18</v>
      </c>
      <c r="N115" s="3">
        <f>VALUE(Tableau_odi_logs_sessions[[#This Row],[duree]])</f>
        <v>0</v>
      </c>
      <c r="O115" s="2">
        <f>INT(Tableau_odi_logs_sessions[[#This Row],[datein]])</f>
        <v>43889</v>
      </c>
      <c r="P115" s="2">
        <f>INT(Tableau_odi_logs_sessions[[#This Row],[dateout]])</f>
        <v>43889</v>
      </c>
      <c r="Q115" s="3">
        <f>Tableau_odi_logs_sessions[[#This Row],[datein]]-Tableau_odi_logs_sessions[[#This Row],[jourin]]</f>
        <v>0.640625</v>
      </c>
      <c r="R115" s="3">
        <f>Tableau_odi_logs_sessions[[#This Row],[dateout]]-Tableau_odi_logs_sessions[[#This Row],[jourout]]</f>
        <v>0.64083333333110204</v>
      </c>
      <c r="S11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15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16" spans="1:20" hidden="1" x14ac:dyDescent="0.25">
      <c r="A116">
        <v>59165</v>
      </c>
      <c r="B116" t="s">
        <v>350</v>
      </c>
      <c r="C116" t="s">
        <v>145</v>
      </c>
      <c r="D116" t="s">
        <v>18</v>
      </c>
      <c r="E116" s="1">
        <v>43889.588229166664</v>
      </c>
      <c r="F116" s="1">
        <v>43889.615497685183</v>
      </c>
      <c r="G116" t="s">
        <v>64</v>
      </c>
      <c r="H116" t="s">
        <v>146</v>
      </c>
      <c r="I116" t="s">
        <v>889</v>
      </c>
      <c r="J116" t="s">
        <v>16</v>
      </c>
      <c r="L116" t="s">
        <v>20</v>
      </c>
      <c r="M116" t="s">
        <v>18</v>
      </c>
      <c r="N116" s="3">
        <f>VALUE(Tableau_odi_logs_sessions[[#This Row],[duree]])</f>
        <v>39</v>
      </c>
      <c r="O116" s="2">
        <f>INT(Tableau_odi_logs_sessions[[#This Row],[datein]])</f>
        <v>43889</v>
      </c>
      <c r="P116" s="2">
        <f>INT(Tableau_odi_logs_sessions[[#This Row],[dateout]])</f>
        <v>43889</v>
      </c>
      <c r="Q116" s="3">
        <f>Tableau_odi_logs_sessions[[#This Row],[datein]]-Tableau_odi_logs_sessions[[#This Row],[jourin]]</f>
        <v>0.58822916666395031</v>
      </c>
      <c r="R116" s="3">
        <f>Tableau_odi_logs_sessions[[#This Row],[dateout]]-Tableau_odi_logs_sessions[[#This Row],[jourout]]</f>
        <v>0.61549768518307246</v>
      </c>
      <c r="S11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16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17" spans="1:20" hidden="1" x14ac:dyDescent="0.25">
      <c r="A117">
        <v>59166</v>
      </c>
      <c r="B117" t="s">
        <v>351</v>
      </c>
      <c r="C117" t="s">
        <v>145</v>
      </c>
      <c r="D117" t="s">
        <v>200</v>
      </c>
      <c r="E117" s="1">
        <v>43889.635254629633</v>
      </c>
      <c r="F117" s="1">
        <v>43889.672638888886</v>
      </c>
      <c r="G117" t="s">
        <v>52</v>
      </c>
      <c r="H117" t="s">
        <v>146</v>
      </c>
      <c r="I117" t="s">
        <v>889</v>
      </c>
      <c r="J117" t="s">
        <v>16</v>
      </c>
      <c r="L117" t="s">
        <v>21</v>
      </c>
      <c r="M117" t="s">
        <v>200</v>
      </c>
      <c r="N117" s="3">
        <f>VALUE(Tableau_odi_logs_sessions[[#This Row],[duree]])</f>
        <v>53</v>
      </c>
      <c r="O117" s="2">
        <f>INT(Tableau_odi_logs_sessions[[#This Row],[datein]])</f>
        <v>43889</v>
      </c>
      <c r="P117" s="2">
        <f>INT(Tableau_odi_logs_sessions[[#This Row],[dateout]])</f>
        <v>43889</v>
      </c>
      <c r="Q117" s="3">
        <f>Tableau_odi_logs_sessions[[#This Row],[datein]]-Tableau_odi_logs_sessions[[#This Row],[jourin]]</f>
        <v>0.63525462963298196</v>
      </c>
      <c r="R117" s="3">
        <f>Tableau_odi_logs_sessions[[#This Row],[dateout]]-Tableau_odi_logs_sessions[[#This Row],[jourout]]</f>
        <v>0.67263888888555812</v>
      </c>
      <c r="S11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17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18" spans="1:20" hidden="1" x14ac:dyDescent="0.25">
      <c r="A118">
        <v>59188</v>
      </c>
      <c r="B118" t="s">
        <v>352</v>
      </c>
      <c r="C118" t="s">
        <v>151</v>
      </c>
      <c r="D118" t="s">
        <v>200</v>
      </c>
      <c r="E118" s="1">
        <v>43889.637048611112</v>
      </c>
      <c r="F118" s="1">
        <v>43889.646909722222</v>
      </c>
      <c r="G118" t="s">
        <v>83</v>
      </c>
      <c r="H118" t="s">
        <v>152</v>
      </c>
      <c r="I118" t="s">
        <v>889</v>
      </c>
      <c r="J118" t="s">
        <v>16</v>
      </c>
      <c r="L118" t="s">
        <v>21</v>
      </c>
      <c r="M118" t="s">
        <v>200</v>
      </c>
      <c r="N118" s="3">
        <f>VALUE(Tableau_odi_logs_sessions[[#This Row],[duree]])</f>
        <v>14</v>
      </c>
      <c r="O118" s="2">
        <f>INT(Tableau_odi_logs_sessions[[#This Row],[datein]])</f>
        <v>43889</v>
      </c>
      <c r="P118" s="2">
        <f>INT(Tableau_odi_logs_sessions[[#This Row],[dateout]])</f>
        <v>43889</v>
      </c>
      <c r="Q118" s="3">
        <f>Tableau_odi_logs_sessions[[#This Row],[datein]]-Tableau_odi_logs_sessions[[#This Row],[jourin]]</f>
        <v>0.63704861111182254</v>
      </c>
      <c r="R118" s="3">
        <f>Tableau_odi_logs_sessions[[#This Row],[dateout]]-Tableau_odi_logs_sessions[[#This Row],[jourout]]</f>
        <v>0.64690972222160781</v>
      </c>
      <c r="S11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18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19" spans="1:20" hidden="1" x14ac:dyDescent="0.25">
      <c r="A119">
        <v>59194</v>
      </c>
      <c r="B119" t="s">
        <v>353</v>
      </c>
      <c r="C119" t="s">
        <v>206</v>
      </c>
      <c r="D119" t="s">
        <v>18</v>
      </c>
      <c r="E119" s="1">
        <v>43889.588449074072</v>
      </c>
      <c r="F119" s="1">
        <v>43889.61614583333</v>
      </c>
      <c r="G119" t="s">
        <v>64</v>
      </c>
      <c r="H119" t="s">
        <v>207</v>
      </c>
      <c r="I119" t="s">
        <v>889</v>
      </c>
      <c r="J119" t="s">
        <v>16</v>
      </c>
      <c r="L119" t="s">
        <v>20</v>
      </c>
      <c r="M119" t="s">
        <v>18</v>
      </c>
      <c r="N119" s="3">
        <f>VALUE(Tableau_odi_logs_sessions[[#This Row],[duree]])</f>
        <v>39</v>
      </c>
      <c r="O119" s="2">
        <f>INT(Tableau_odi_logs_sessions[[#This Row],[datein]])</f>
        <v>43889</v>
      </c>
      <c r="P119" s="2">
        <f>INT(Tableau_odi_logs_sessions[[#This Row],[dateout]])</f>
        <v>43889</v>
      </c>
      <c r="Q119" s="3">
        <f>Tableau_odi_logs_sessions[[#This Row],[datein]]-Tableau_odi_logs_sessions[[#This Row],[jourin]]</f>
        <v>0.588449074071832</v>
      </c>
      <c r="R119" s="3">
        <f>Tableau_odi_logs_sessions[[#This Row],[dateout]]-Tableau_odi_logs_sessions[[#This Row],[jourout]]</f>
        <v>0.61614583332993789</v>
      </c>
      <c r="S11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19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20" spans="1:20" hidden="1" x14ac:dyDescent="0.25">
      <c r="A120">
        <v>59195</v>
      </c>
      <c r="B120" t="s">
        <v>354</v>
      </c>
      <c r="C120" t="s">
        <v>206</v>
      </c>
      <c r="D120" t="s">
        <v>200</v>
      </c>
      <c r="E120" s="1">
        <v>43889.637164351851</v>
      </c>
      <c r="F120" s="1">
        <v>43889.672615740739</v>
      </c>
      <c r="G120" t="s">
        <v>73</v>
      </c>
      <c r="H120" t="s">
        <v>207</v>
      </c>
      <c r="I120" t="s">
        <v>889</v>
      </c>
      <c r="J120" t="s">
        <v>16</v>
      </c>
      <c r="L120" t="s">
        <v>21</v>
      </c>
      <c r="M120" t="s">
        <v>200</v>
      </c>
      <c r="N120" s="3">
        <f>VALUE(Tableau_odi_logs_sessions[[#This Row],[duree]])</f>
        <v>51</v>
      </c>
      <c r="O120" s="2">
        <f>INT(Tableau_odi_logs_sessions[[#This Row],[datein]])</f>
        <v>43889</v>
      </c>
      <c r="P120" s="2">
        <f>INT(Tableau_odi_logs_sessions[[#This Row],[dateout]])</f>
        <v>43889</v>
      </c>
      <c r="Q120" s="3">
        <f>Tableau_odi_logs_sessions[[#This Row],[datein]]-Tableau_odi_logs_sessions[[#This Row],[jourin]]</f>
        <v>0.63716435185051523</v>
      </c>
      <c r="R120" s="3">
        <f>Tableau_odi_logs_sessions[[#This Row],[dateout]]-Tableau_odi_logs_sessions[[#This Row],[jourout]]</f>
        <v>0.67261574073927477</v>
      </c>
      <c r="S12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20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21" spans="1:20" hidden="1" x14ac:dyDescent="0.25">
      <c r="A121">
        <v>59213</v>
      </c>
      <c r="B121" t="s">
        <v>355</v>
      </c>
      <c r="C121" t="s">
        <v>212</v>
      </c>
      <c r="D121" t="s">
        <v>18</v>
      </c>
      <c r="E121" s="1">
        <v>43889.59034722222</v>
      </c>
      <c r="F121" s="1">
        <v>43889.615682870368</v>
      </c>
      <c r="G121" t="s">
        <v>59</v>
      </c>
      <c r="H121" t="s">
        <v>213</v>
      </c>
      <c r="I121" t="s">
        <v>889</v>
      </c>
      <c r="J121" t="s">
        <v>16</v>
      </c>
      <c r="L121" t="s">
        <v>20</v>
      </c>
      <c r="M121" t="s">
        <v>18</v>
      </c>
      <c r="N121" s="3">
        <f>VALUE(Tableau_odi_logs_sessions[[#This Row],[duree]])</f>
        <v>36</v>
      </c>
      <c r="O121" s="2">
        <f>INT(Tableau_odi_logs_sessions[[#This Row],[datein]])</f>
        <v>43889</v>
      </c>
      <c r="P121" s="2">
        <f>INT(Tableau_odi_logs_sessions[[#This Row],[dateout]])</f>
        <v>43889</v>
      </c>
      <c r="Q121" s="3">
        <f>Tableau_odi_logs_sessions[[#This Row],[datein]]-Tableau_odi_logs_sessions[[#This Row],[jourin]]</f>
        <v>0.59034722221986158</v>
      </c>
      <c r="R121" s="3">
        <f>Tableau_odi_logs_sessions[[#This Row],[dateout]]-Tableau_odi_logs_sessions[[#This Row],[jourout]]</f>
        <v>0.61568287036789116</v>
      </c>
      <c r="S12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21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22" spans="1:20" hidden="1" x14ac:dyDescent="0.25">
      <c r="A122">
        <v>59214</v>
      </c>
      <c r="B122" t="s">
        <v>356</v>
      </c>
      <c r="C122" t="s">
        <v>212</v>
      </c>
      <c r="D122" t="s">
        <v>200</v>
      </c>
      <c r="E122" s="1">
        <v>43889.635092592594</v>
      </c>
      <c r="F122" s="1">
        <v>43889.645740740743</v>
      </c>
      <c r="G122" t="s">
        <v>99</v>
      </c>
      <c r="H122" t="s">
        <v>213</v>
      </c>
      <c r="I122" t="s">
        <v>889</v>
      </c>
      <c r="J122" t="s">
        <v>16</v>
      </c>
      <c r="L122" t="s">
        <v>21</v>
      </c>
      <c r="M122" t="s">
        <v>200</v>
      </c>
      <c r="N122" s="3">
        <f>VALUE(Tableau_odi_logs_sessions[[#This Row],[duree]])</f>
        <v>15</v>
      </c>
      <c r="O122" s="2">
        <f>INT(Tableau_odi_logs_sessions[[#This Row],[datein]])</f>
        <v>43889</v>
      </c>
      <c r="P122" s="2">
        <f>INT(Tableau_odi_logs_sessions[[#This Row],[dateout]])</f>
        <v>43889</v>
      </c>
      <c r="Q122" s="3">
        <f>Tableau_odi_logs_sessions[[#This Row],[datein]]-Tableau_odi_logs_sessions[[#This Row],[jourin]]</f>
        <v>0.63509259259444661</v>
      </c>
      <c r="R122" s="3">
        <f>Tableau_odi_logs_sessions[[#This Row],[dateout]]-Tableau_odi_logs_sessions[[#This Row],[jourout]]</f>
        <v>0.64574074074334931</v>
      </c>
      <c r="S12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22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23" spans="1:20" hidden="1" x14ac:dyDescent="0.25">
      <c r="A123">
        <v>59215</v>
      </c>
      <c r="B123" t="s">
        <v>357</v>
      </c>
      <c r="C123" t="s">
        <v>252</v>
      </c>
      <c r="D123" t="s">
        <v>18</v>
      </c>
      <c r="E123" s="1">
        <v>43889.589803240742</v>
      </c>
      <c r="F123" s="1">
        <v>43889.615706018521</v>
      </c>
      <c r="G123" t="s">
        <v>45</v>
      </c>
      <c r="H123" t="s">
        <v>253</v>
      </c>
      <c r="I123" t="s">
        <v>889</v>
      </c>
      <c r="J123" t="s">
        <v>16</v>
      </c>
      <c r="L123" t="s">
        <v>20</v>
      </c>
      <c r="M123" t="s">
        <v>18</v>
      </c>
      <c r="N123" s="3">
        <f>VALUE(Tableau_odi_logs_sessions[[#This Row],[duree]])</f>
        <v>37</v>
      </c>
      <c r="O123" s="2">
        <f>INT(Tableau_odi_logs_sessions[[#This Row],[datein]])</f>
        <v>43889</v>
      </c>
      <c r="P123" s="2">
        <f>INT(Tableau_odi_logs_sessions[[#This Row],[dateout]])</f>
        <v>43889</v>
      </c>
      <c r="Q123" s="3">
        <f>Tableau_odi_logs_sessions[[#This Row],[datein]]-Tableau_odi_logs_sessions[[#This Row],[jourin]]</f>
        <v>0.58980324074218515</v>
      </c>
      <c r="R123" s="3">
        <f>Tableau_odi_logs_sessions[[#This Row],[dateout]]-Tableau_odi_logs_sessions[[#This Row],[jourout]]</f>
        <v>0.61570601852145046</v>
      </c>
      <c r="S12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23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24" spans="1:20" hidden="1" x14ac:dyDescent="0.25">
      <c r="A124">
        <v>59216</v>
      </c>
      <c r="B124" t="s">
        <v>358</v>
      </c>
      <c r="C124" t="s">
        <v>252</v>
      </c>
      <c r="D124" t="s">
        <v>200</v>
      </c>
      <c r="E124" s="1">
        <v>43889.636932870373</v>
      </c>
      <c r="F124" s="1">
        <v>43889.670752314814</v>
      </c>
      <c r="G124" t="s">
        <v>76</v>
      </c>
      <c r="H124" t="s">
        <v>253</v>
      </c>
      <c r="I124" t="s">
        <v>889</v>
      </c>
      <c r="J124" t="s">
        <v>16</v>
      </c>
      <c r="L124" t="s">
        <v>21</v>
      </c>
      <c r="M124" t="s">
        <v>200</v>
      </c>
      <c r="N124" s="3">
        <f>VALUE(Tableau_odi_logs_sessions[[#This Row],[duree]])</f>
        <v>48</v>
      </c>
      <c r="O124" s="2">
        <f>INT(Tableau_odi_logs_sessions[[#This Row],[datein]])</f>
        <v>43889</v>
      </c>
      <c r="P124" s="2">
        <f>INT(Tableau_odi_logs_sessions[[#This Row],[dateout]])</f>
        <v>43889</v>
      </c>
      <c r="Q124" s="3">
        <f>Tableau_odi_logs_sessions[[#This Row],[datein]]-Tableau_odi_logs_sessions[[#This Row],[jourin]]</f>
        <v>0.63693287037312984</v>
      </c>
      <c r="R124" s="3">
        <f>Tableau_odi_logs_sessions[[#This Row],[dateout]]-Tableau_odi_logs_sessions[[#This Row],[jourout]]</f>
        <v>0.67075231481430819</v>
      </c>
      <c r="S12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24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25" spans="1:20" hidden="1" x14ac:dyDescent="0.25">
      <c r="A125">
        <v>59226</v>
      </c>
      <c r="B125" t="s">
        <v>359</v>
      </c>
      <c r="C125" t="s">
        <v>149</v>
      </c>
      <c r="D125" t="s">
        <v>18</v>
      </c>
      <c r="E125" s="1">
        <v>43889.588171296295</v>
      </c>
      <c r="F125" s="1">
        <v>43889.648159722223</v>
      </c>
      <c r="G125" t="s">
        <v>104</v>
      </c>
      <c r="H125" t="s">
        <v>150</v>
      </c>
      <c r="I125" t="s">
        <v>889</v>
      </c>
      <c r="J125" t="s">
        <v>16</v>
      </c>
      <c r="L125" t="s">
        <v>21</v>
      </c>
      <c r="M125" t="s">
        <v>200</v>
      </c>
      <c r="N125" s="3">
        <f>VALUE(Tableau_odi_logs_sessions[[#This Row],[duree]])</f>
        <v>86</v>
      </c>
      <c r="O125" s="2">
        <f>INT(Tableau_odi_logs_sessions[[#This Row],[datein]])</f>
        <v>43889</v>
      </c>
      <c r="P125" s="2">
        <f>INT(Tableau_odi_logs_sessions[[#This Row],[dateout]])</f>
        <v>43889</v>
      </c>
      <c r="Q125" s="3">
        <f>Tableau_odi_logs_sessions[[#This Row],[datein]]-Tableau_odi_logs_sessions[[#This Row],[jourin]]</f>
        <v>0.58817129629460396</v>
      </c>
      <c r="R125" s="3">
        <f>Tableau_odi_logs_sessions[[#This Row],[dateout]]-Tableau_odi_logs_sessions[[#This Row],[jourout]]</f>
        <v>0.64815972222277196</v>
      </c>
      <c r="S12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25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26" spans="1:20" hidden="1" x14ac:dyDescent="0.25">
      <c r="A126">
        <v>59227</v>
      </c>
      <c r="B126" t="s">
        <v>360</v>
      </c>
      <c r="C126" t="s">
        <v>149</v>
      </c>
      <c r="D126" t="s">
        <v>200</v>
      </c>
      <c r="E126" s="1">
        <v>43889.648182870369</v>
      </c>
      <c r="F126" s="1">
        <v>43889.66978009259</v>
      </c>
      <c r="G126" t="s">
        <v>89</v>
      </c>
      <c r="H126" t="s">
        <v>150</v>
      </c>
      <c r="I126" t="s">
        <v>889</v>
      </c>
      <c r="J126" t="s">
        <v>16</v>
      </c>
      <c r="L126" t="s">
        <v>20</v>
      </c>
      <c r="M126" t="s">
        <v>18</v>
      </c>
      <c r="N126" s="3">
        <f>VALUE(Tableau_odi_logs_sessions[[#This Row],[duree]])</f>
        <v>31</v>
      </c>
      <c r="O126" s="2">
        <f>INT(Tableau_odi_logs_sessions[[#This Row],[datein]])</f>
        <v>43889</v>
      </c>
      <c r="P126" s="2">
        <f>INT(Tableau_odi_logs_sessions[[#This Row],[dateout]])</f>
        <v>43889</v>
      </c>
      <c r="Q126" s="3">
        <f>Tableau_odi_logs_sessions[[#This Row],[datein]]-Tableau_odi_logs_sessions[[#This Row],[jourin]]</f>
        <v>0.64818287036905531</v>
      </c>
      <c r="R126" s="3">
        <f>Tableau_odi_logs_sessions[[#This Row],[dateout]]-Tableau_odi_logs_sessions[[#This Row],[jourout]]</f>
        <v>0.66978009259037208</v>
      </c>
      <c r="S12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126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27" spans="1:20" hidden="1" x14ac:dyDescent="0.25">
      <c r="A127">
        <v>59231</v>
      </c>
      <c r="B127" t="s">
        <v>361</v>
      </c>
      <c r="C127" t="s">
        <v>56</v>
      </c>
      <c r="D127" t="s">
        <v>18</v>
      </c>
      <c r="E127" s="1">
        <v>43889.588634259257</v>
      </c>
      <c r="F127" s="1">
        <v>43889.615682870368</v>
      </c>
      <c r="G127" t="s">
        <v>44</v>
      </c>
      <c r="H127" t="s">
        <v>57</v>
      </c>
      <c r="I127" t="s">
        <v>889</v>
      </c>
      <c r="J127" t="s">
        <v>16</v>
      </c>
      <c r="L127" t="s">
        <v>20</v>
      </c>
      <c r="M127" t="s">
        <v>18</v>
      </c>
      <c r="N127" s="3">
        <f>VALUE(Tableau_odi_logs_sessions[[#This Row],[duree]])</f>
        <v>38</v>
      </c>
      <c r="O127" s="2">
        <f>INT(Tableau_odi_logs_sessions[[#This Row],[datein]])</f>
        <v>43889</v>
      </c>
      <c r="P127" s="2">
        <f>INT(Tableau_odi_logs_sessions[[#This Row],[dateout]])</f>
        <v>43889</v>
      </c>
      <c r="Q127" s="3">
        <f>Tableau_odi_logs_sessions[[#This Row],[datein]]-Tableau_odi_logs_sessions[[#This Row],[jourin]]</f>
        <v>0.58863425925665069</v>
      </c>
      <c r="R127" s="3">
        <f>Tableau_odi_logs_sessions[[#This Row],[dateout]]-Tableau_odi_logs_sessions[[#This Row],[jourout]]</f>
        <v>0.61568287036789116</v>
      </c>
      <c r="S12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27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28" spans="1:20" hidden="1" x14ac:dyDescent="0.25">
      <c r="A128">
        <v>59233</v>
      </c>
      <c r="B128" t="s">
        <v>362</v>
      </c>
      <c r="C128" t="s">
        <v>56</v>
      </c>
      <c r="D128" t="s">
        <v>200</v>
      </c>
      <c r="E128" s="1">
        <v>43889.637361111112</v>
      </c>
      <c r="F128" s="1">
        <v>43889.672129629631</v>
      </c>
      <c r="G128" t="s">
        <v>61</v>
      </c>
      <c r="H128" t="s">
        <v>57</v>
      </c>
      <c r="I128" t="s">
        <v>889</v>
      </c>
      <c r="J128" t="s">
        <v>16</v>
      </c>
      <c r="L128" t="s">
        <v>21</v>
      </c>
      <c r="M128" t="s">
        <v>200</v>
      </c>
      <c r="N128" s="3">
        <f>VALUE(Tableau_odi_logs_sessions[[#This Row],[duree]])</f>
        <v>50</v>
      </c>
      <c r="O128" s="2">
        <f>INT(Tableau_odi_logs_sessions[[#This Row],[datein]])</f>
        <v>43889</v>
      </c>
      <c r="P128" s="2">
        <f>INT(Tableau_odi_logs_sessions[[#This Row],[dateout]])</f>
        <v>43889</v>
      </c>
      <c r="Q128" s="3">
        <f>Tableau_odi_logs_sessions[[#This Row],[datein]]-Tableau_odi_logs_sessions[[#This Row],[jourin]]</f>
        <v>0.63736111111211358</v>
      </c>
      <c r="R128" s="3">
        <f>Tableau_odi_logs_sessions[[#This Row],[dateout]]-Tableau_odi_logs_sessions[[#This Row],[jourout]]</f>
        <v>0.67212962963094469</v>
      </c>
      <c r="S12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28" s="3" t="str">
        <f>IF(Tableau_odi_logs_sessions[[#This Row],[test]]&gt;5,TEXT(Tableau_odi_logs_sessions[[#This Row],[datein]],"YYYYMMDD")&amp;"_"&amp;HOUR(Tableau_odi_logs_sessions[[#This Row],[datein]]),"")</f>
        <v>20200228_15</v>
      </c>
    </row>
    <row r="129" spans="1:20" hidden="1" x14ac:dyDescent="0.25">
      <c r="A129">
        <v>59245</v>
      </c>
      <c r="B129" t="s">
        <v>363</v>
      </c>
      <c r="C129" t="s">
        <v>219</v>
      </c>
      <c r="D129" t="s">
        <v>200</v>
      </c>
      <c r="E129" s="1">
        <v>43889.619340277779</v>
      </c>
      <c r="F129" s="1">
        <v>43889.672129629631</v>
      </c>
      <c r="G129" t="s">
        <v>121</v>
      </c>
      <c r="H129" t="s">
        <v>265</v>
      </c>
      <c r="I129" t="s">
        <v>889</v>
      </c>
      <c r="J129" t="s">
        <v>16</v>
      </c>
      <c r="L129" t="s">
        <v>21</v>
      </c>
      <c r="M129" t="s">
        <v>200</v>
      </c>
      <c r="N129" s="3">
        <f>VALUE(Tableau_odi_logs_sessions[[#This Row],[duree]])</f>
        <v>76</v>
      </c>
      <c r="O129" s="2">
        <f>INT(Tableau_odi_logs_sessions[[#This Row],[datein]])</f>
        <v>43889</v>
      </c>
      <c r="P129" s="2">
        <f>INT(Tableau_odi_logs_sessions[[#This Row],[dateout]])</f>
        <v>43889</v>
      </c>
      <c r="Q129" s="3">
        <f>Tableau_odi_logs_sessions[[#This Row],[datein]]-Tableau_odi_logs_sessions[[#This Row],[jourin]]</f>
        <v>0.61934027777897427</v>
      </c>
      <c r="R129" s="3">
        <f>Tableau_odi_logs_sessions[[#This Row],[dateout]]-Tableau_odi_logs_sessions[[#This Row],[jourout]]</f>
        <v>0.67212962963094469</v>
      </c>
      <c r="S12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29" s="3" t="str">
        <f>IF(Tableau_odi_logs_sessions[[#This Row],[test]]&gt;5,TEXT(Tableau_odi_logs_sessions[[#This Row],[datein]],"YYYYMMDD")&amp;"_"&amp;HOUR(Tableau_odi_logs_sessions[[#This Row],[datein]]),"")</f>
        <v>20200228_14</v>
      </c>
    </row>
    <row r="130" spans="1:20" hidden="1" x14ac:dyDescent="0.25">
      <c r="A130">
        <v>59264</v>
      </c>
      <c r="B130" t="s">
        <v>364</v>
      </c>
      <c r="C130" t="s">
        <v>147</v>
      </c>
      <c r="D130" t="s">
        <v>200</v>
      </c>
      <c r="E130" s="1">
        <v>43889.635451388887</v>
      </c>
      <c r="F130" s="1">
        <v>43890.405185185184</v>
      </c>
      <c r="G130" t="s">
        <v>365</v>
      </c>
      <c r="H130" t="s">
        <v>148</v>
      </c>
      <c r="I130" t="s">
        <v>889</v>
      </c>
      <c r="J130" t="s">
        <v>16</v>
      </c>
      <c r="L130" t="s">
        <v>21</v>
      </c>
      <c r="M130" t="s">
        <v>55</v>
      </c>
      <c r="N130" s="3">
        <f>VALUE(Tableau_odi_logs_sessions[[#This Row],[duree]])</f>
        <v>1108</v>
      </c>
      <c r="O130" s="2">
        <f>INT(Tableau_odi_logs_sessions[[#This Row],[datein]])</f>
        <v>43889</v>
      </c>
      <c r="P130" s="2">
        <f>INT(Tableau_odi_logs_sessions[[#This Row],[dateout]])</f>
        <v>43890</v>
      </c>
      <c r="Q130" s="3">
        <f>Tableau_odi_logs_sessions[[#This Row],[datein]]-Tableau_odi_logs_sessions[[#This Row],[jourin]]</f>
        <v>0.63545138888730435</v>
      </c>
      <c r="R130" s="3">
        <f>Tableau_odi_logs_sessions[[#This Row],[dateout]]-Tableau_odi_logs_sessions[[#This Row],[jourout]]</f>
        <v>0.40518518518365454</v>
      </c>
      <c r="S13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130" s="3" t="str">
        <f>IF(Tableau_odi_logs_sessions[[#This Row],[test]]&gt;5,TEXT(Tableau_odi_logs_sessions[[#This Row],[datein]],"YYYYMMDD")&amp;"_"&amp;HOUR(Tableau_odi_logs_sessions[[#This Row],[datein]]),"")</f>
        <v/>
      </c>
    </row>
    <row r="131" spans="1:20" hidden="1" x14ac:dyDescent="0.25">
      <c r="A131">
        <v>59265</v>
      </c>
      <c r="B131" t="s">
        <v>366</v>
      </c>
      <c r="C131" t="s">
        <v>147</v>
      </c>
      <c r="D131" t="s">
        <v>53</v>
      </c>
      <c r="E131" s="1">
        <v>43890.40519675926</v>
      </c>
      <c r="F131" s="1">
        <v>43890.617442129631</v>
      </c>
      <c r="G131" t="s">
        <v>203</v>
      </c>
      <c r="H131" t="s">
        <v>148</v>
      </c>
      <c r="I131" t="s">
        <v>889</v>
      </c>
      <c r="J131" t="s">
        <v>16</v>
      </c>
      <c r="L131" t="s">
        <v>21</v>
      </c>
      <c r="M131" t="s">
        <v>55</v>
      </c>
      <c r="N131" s="3">
        <f>VALUE(Tableau_odi_logs_sessions[[#This Row],[duree]])</f>
        <v>305</v>
      </c>
      <c r="O131" s="2">
        <f>INT(Tableau_odi_logs_sessions[[#This Row],[datein]])</f>
        <v>43890</v>
      </c>
      <c r="P131" s="2">
        <f>INT(Tableau_odi_logs_sessions[[#This Row],[dateout]])</f>
        <v>43890</v>
      </c>
      <c r="Q131" s="3">
        <f>Tableau_odi_logs_sessions[[#This Row],[datein]]-Tableau_odi_logs_sessions[[#This Row],[jourin]]</f>
        <v>0.40519675926043419</v>
      </c>
      <c r="R131" s="3">
        <f>Tableau_odi_logs_sessions[[#This Row],[dateout]]-Tableau_odi_logs_sessions[[#This Row],[jourout]]</f>
        <v>0.61744212963094469</v>
      </c>
      <c r="S13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131" s="3" t="str">
        <f>IF(Tableau_odi_logs_sessions[[#This Row],[test]]&gt;5,TEXT(Tableau_odi_logs_sessions[[#This Row],[datein]],"YYYYMMDD")&amp;"_"&amp;HOUR(Tableau_odi_logs_sessions[[#This Row],[datein]]),"")</f>
        <v/>
      </c>
    </row>
    <row r="132" spans="1:20" hidden="1" x14ac:dyDescent="0.25">
      <c r="A132">
        <v>59646</v>
      </c>
      <c r="B132" t="s">
        <v>367</v>
      </c>
      <c r="C132" t="s">
        <v>210</v>
      </c>
      <c r="D132" t="s">
        <v>25</v>
      </c>
      <c r="E132" s="1">
        <v>43892.437534722223</v>
      </c>
      <c r="F132" s="1">
        <v>43892.489710648151</v>
      </c>
      <c r="G132" t="s">
        <v>92</v>
      </c>
      <c r="H132" t="s">
        <v>211</v>
      </c>
      <c r="I132" t="s">
        <v>889</v>
      </c>
      <c r="J132" t="s">
        <v>16</v>
      </c>
      <c r="L132" t="s">
        <v>20</v>
      </c>
      <c r="M132" t="s">
        <v>25</v>
      </c>
      <c r="N132" s="3">
        <f>VALUE(Tableau_odi_logs_sessions[[#This Row],[duree]])</f>
        <v>75</v>
      </c>
      <c r="O132" s="2">
        <f>INT(Tableau_odi_logs_sessions[[#This Row],[datein]])</f>
        <v>43892</v>
      </c>
      <c r="P132" s="2">
        <f>INT(Tableau_odi_logs_sessions[[#This Row],[dateout]])</f>
        <v>43892</v>
      </c>
      <c r="Q132" s="3">
        <f>Tableau_odi_logs_sessions[[#This Row],[datein]]-Tableau_odi_logs_sessions[[#This Row],[jourin]]</f>
        <v>0.437534722223063</v>
      </c>
      <c r="R132" s="3">
        <f>Tableau_odi_logs_sessions[[#This Row],[dateout]]-Tableau_odi_logs_sessions[[#This Row],[jourout]]</f>
        <v>0.489710648151231</v>
      </c>
      <c r="S13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32" s="3" t="str">
        <f>IF(Tableau_odi_logs_sessions[[#This Row],[test]]&gt;5,TEXT(Tableau_odi_logs_sessions[[#This Row],[datein]],"YYYYMMDD")&amp;"_"&amp;HOUR(Tableau_odi_logs_sessions[[#This Row],[datein]]),"")</f>
        <v>20200302_10</v>
      </c>
    </row>
    <row r="133" spans="1:20" hidden="1" x14ac:dyDescent="0.25">
      <c r="A133">
        <v>59647</v>
      </c>
      <c r="B133" t="s">
        <v>368</v>
      </c>
      <c r="C133" t="s">
        <v>252</v>
      </c>
      <c r="D133" t="s">
        <v>27</v>
      </c>
      <c r="E133" s="1">
        <v>43892.435752314814</v>
      </c>
      <c r="F133" s="1">
        <v>43892.437962962962</v>
      </c>
      <c r="G133" t="s">
        <v>50</v>
      </c>
      <c r="H133" t="s">
        <v>253</v>
      </c>
      <c r="I133" t="s">
        <v>889</v>
      </c>
      <c r="J133" t="s">
        <v>16</v>
      </c>
      <c r="L133" t="s">
        <v>21</v>
      </c>
      <c r="M133" t="s">
        <v>27</v>
      </c>
      <c r="N133" s="3">
        <f>VALUE(Tableau_odi_logs_sessions[[#This Row],[duree]])</f>
        <v>3</v>
      </c>
      <c r="O133" s="2">
        <f>INT(Tableau_odi_logs_sessions[[#This Row],[datein]])</f>
        <v>43892</v>
      </c>
      <c r="P133" s="2">
        <f>INT(Tableau_odi_logs_sessions[[#This Row],[dateout]])</f>
        <v>43892</v>
      </c>
      <c r="Q133" s="3">
        <f>Tableau_odi_logs_sessions[[#This Row],[datein]]-Tableau_odi_logs_sessions[[#This Row],[jourin]]</f>
        <v>0.43575231481372612</v>
      </c>
      <c r="R133" s="3">
        <f>Tableau_odi_logs_sessions[[#This Row],[dateout]]-Tableau_odi_logs_sessions[[#This Row],[jourout]]</f>
        <v>0.43796296296204673</v>
      </c>
      <c r="S13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133" s="3" t="str">
        <f>IF(Tableau_odi_logs_sessions[[#This Row],[test]]&gt;5,TEXT(Tableau_odi_logs_sessions[[#This Row],[datein]],"YYYYMMDD")&amp;"_"&amp;HOUR(Tableau_odi_logs_sessions[[#This Row],[datein]]),"")</f>
        <v/>
      </c>
    </row>
    <row r="134" spans="1:20" hidden="1" x14ac:dyDescent="0.25">
      <c r="A134">
        <v>59648</v>
      </c>
      <c r="B134" t="s">
        <v>369</v>
      </c>
      <c r="C134" t="s">
        <v>212</v>
      </c>
      <c r="D134" t="s">
        <v>25</v>
      </c>
      <c r="E134" s="1">
        <v>43892.436238425929</v>
      </c>
      <c r="F134" s="1">
        <v>43892.465509259258</v>
      </c>
      <c r="G134" t="s">
        <v>100</v>
      </c>
      <c r="H134" t="s">
        <v>213</v>
      </c>
      <c r="I134" t="s">
        <v>889</v>
      </c>
      <c r="J134" t="s">
        <v>16</v>
      </c>
      <c r="L134" t="s">
        <v>20</v>
      </c>
      <c r="M134" t="s">
        <v>25</v>
      </c>
      <c r="N134" s="3">
        <f>VALUE(Tableau_odi_logs_sessions[[#This Row],[duree]])</f>
        <v>42</v>
      </c>
      <c r="O134" s="2">
        <f>INT(Tableau_odi_logs_sessions[[#This Row],[datein]])</f>
        <v>43892</v>
      </c>
      <c r="P134" s="2">
        <f>INT(Tableau_odi_logs_sessions[[#This Row],[dateout]])</f>
        <v>43892</v>
      </c>
      <c r="Q134" s="3">
        <f>Tableau_odi_logs_sessions[[#This Row],[datein]]-Tableau_odi_logs_sessions[[#This Row],[jourin]]</f>
        <v>0.43623842592933215</v>
      </c>
      <c r="R134" s="3">
        <f>Tableau_odi_logs_sessions[[#This Row],[dateout]]-Tableau_odi_logs_sessions[[#This Row],[jourout]]</f>
        <v>0.46550925925839692</v>
      </c>
      <c r="S13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34" s="3" t="str">
        <f>IF(Tableau_odi_logs_sessions[[#This Row],[test]]&gt;5,TEXT(Tableau_odi_logs_sessions[[#This Row],[datein]],"YYYYMMDD")&amp;"_"&amp;HOUR(Tableau_odi_logs_sessions[[#This Row],[datein]]),"")</f>
        <v>20200302_10</v>
      </c>
    </row>
    <row r="135" spans="1:20" hidden="1" x14ac:dyDescent="0.25">
      <c r="A135">
        <v>59649</v>
      </c>
      <c r="B135" t="s">
        <v>370</v>
      </c>
      <c r="C135" t="s">
        <v>252</v>
      </c>
      <c r="D135" t="s">
        <v>25</v>
      </c>
      <c r="E135" s="1">
        <v>43892.438703703701</v>
      </c>
      <c r="F135" s="1">
        <v>43892.438784722224</v>
      </c>
      <c r="G135" t="s">
        <v>90</v>
      </c>
      <c r="H135" t="s">
        <v>253</v>
      </c>
      <c r="I135" t="s">
        <v>889</v>
      </c>
      <c r="J135" t="s">
        <v>16</v>
      </c>
      <c r="L135" t="s">
        <v>20</v>
      </c>
      <c r="M135" t="s">
        <v>25</v>
      </c>
      <c r="N135" s="3">
        <f>VALUE(Tableau_odi_logs_sessions[[#This Row],[duree]])</f>
        <v>0</v>
      </c>
      <c r="O135" s="2">
        <f>INT(Tableau_odi_logs_sessions[[#This Row],[datein]])</f>
        <v>43892</v>
      </c>
      <c r="P135" s="2">
        <f>INT(Tableau_odi_logs_sessions[[#This Row],[dateout]])</f>
        <v>43892</v>
      </c>
      <c r="Q135" s="3">
        <f>Tableau_odi_logs_sessions[[#This Row],[datein]]-Tableau_odi_logs_sessions[[#This Row],[jourin]]</f>
        <v>0.4387037037013215</v>
      </c>
      <c r="R135" s="3">
        <f>Tableau_odi_logs_sessions[[#This Row],[dateout]]-Tableau_odi_logs_sessions[[#This Row],[jourout]]</f>
        <v>0.43878472222422715</v>
      </c>
      <c r="S13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135" s="3" t="str">
        <f>IF(Tableau_odi_logs_sessions[[#This Row],[test]]&gt;5,TEXT(Tableau_odi_logs_sessions[[#This Row],[datein]],"YYYYMMDD")&amp;"_"&amp;HOUR(Tableau_odi_logs_sessions[[#This Row],[datein]]),"")</f>
        <v>20200302_10</v>
      </c>
    </row>
    <row r="136" spans="1:20" hidden="1" x14ac:dyDescent="0.25">
      <c r="A136">
        <v>59650</v>
      </c>
      <c r="B136" t="s">
        <v>371</v>
      </c>
      <c r="C136" t="s">
        <v>252</v>
      </c>
      <c r="D136" t="s">
        <v>25</v>
      </c>
      <c r="E136" s="1">
        <v>43892.439375000002</v>
      </c>
      <c r="F136" s="1">
        <v>43892.465949074074</v>
      </c>
      <c r="G136" t="s">
        <v>44</v>
      </c>
      <c r="H136" t="s">
        <v>253</v>
      </c>
      <c r="I136" t="s">
        <v>889</v>
      </c>
      <c r="J136" t="s">
        <v>16</v>
      </c>
      <c r="L136" t="s">
        <v>20</v>
      </c>
      <c r="M136" t="s">
        <v>25</v>
      </c>
      <c r="N136" s="3">
        <f>VALUE(Tableau_odi_logs_sessions[[#This Row],[duree]])</f>
        <v>38</v>
      </c>
      <c r="O136" s="2">
        <f>INT(Tableau_odi_logs_sessions[[#This Row],[datein]])</f>
        <v>43892</v>
      </c>
      <c r="P136" s="2">
        <f>INT(Tableau_odi_logs_sessions[[#This Row],[dateout]])</f>
        <v>43892</v>
      </c>
      <c r="Q136" s="3">
        <f>Tableau_odi_logs_sessions[[#This Row],[datein]]-Tableau_odi_logs_sessions[[#This Row],[jourin]]</f>
        <v>0.43937500000174623</v>
      </c>
      <c r="R136" s="3">
        <f>Tableau_odi_logs_sessions[[#This Row],[dateout]]-Tableau_odi_logs_sessions[[#This Row],[jourout]]</f>
        <v>0.46594907407416031</v>
      </c>
      <c r="S13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36" s="3" t="str">
        <f>IF(Tableau_odi_logs_sessions[[#This Row],[test]]&gt;5,TEXT(Tableau_odi_logs_sessions[[#This Row],[datein]],"YYYYMMDD")&amp;"_"&amp;HOUR(Tableau_odi_logs_sessions[[#This Row],[datein]]),"")</f>
        <v>20200302_10</v>
      </c>
    </row>
    <row r="137" spans="1:20" hidden="1" x14ac:dyDescent="0.25">
      <c r="A137">
        <v>59651</v>
      </c>
      <c r="B137" t="s">
        <v>372</v>
      </c>
      <c r="C137" t="s">
        <v>147</v>
      </c>
      <c r="D137" t="s">
        <v>25</v>
      </c>
      <c r="E137" s="1">
        <v>43892.436435185184</v>
      </c>
      <c r="F137" s="1">
        <v>43892.465787037036</v>
      </c>
      <c r="G137" t="s">
        <v>100</v>
      </c>
      <c r="H137" t="s">
        <v>148</v>
      </c>
      <c r="I137" t="s">
        <v>889</v>
      </c>
      <c r="J137" t="s">
        <v>16</v>
      </c>
      <c r="L137" t="s">
        <v>20</v>
      </c>
      <c r="M137" t="s">
        <v>25</v>
      </c>
      <c r="N137" s="3">
        <f>VALUE(Tableau_odi_logs_sessions[[#This Row],[duree]])</f>
        <v>42</v>
      </c>
      <c r="O137" s="2">
        <f>INT(Tableau_odi_logs_sessions[[#This Row],[datein]])</f>
        <v>43892</v>
      </c>
      <c r="P137" s="2">
        <f>INT(Tableau_odi_logs_sessions[[#This Row],[dateout]])</f>
        <v>43892</v>
      </c>
      <c r="Q137" s="3">
        <f>Tableau_odi_logs_sessions[[#This Row],[datein]]-Tableau_odi_logs_sessions[[#This Row],[jourin]]</f>
        <v>0.43643518518365454</v>
      </c>
      <c r="R137" s="3">
        <f>Tableau_odi_logs_sessions[[#This Row],[dateout]]-Tableau_odi_logs_sessions[[#This Row],[jourout]]</f>
        <v>0.46578703703562496</v>
      </c>
      <c r="S13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37" s="3" t="str">
        <f>IF(Tableau_odi_logs_sessions[[#This Row],[test]]&gt;5,TEXT(Tableau_odi_logs_sessions[[#This Row],[datein]],"YYYYMMDD")&amp;"_"&amp;HOUR(Tableau_odi_logs_sessions[[#This Row],[datein]]),"")</f>
        <v>20200302_10</v>
      </c>
    </row>
    <row r="138" spans="1:20" hidden="1" x14ac:dyDescent="0.25">
      <c r="A138">
        <v>59652</v>
      </c>
      <c r="B138" t="s">
        <v>373</v>
      </c>
      <c r="C138" t="s">
        <v>56</v>
      </c>
      <c r="D138" t="s">
        <v>25</v>
      </c>
      <c r="E138" s="1">
        <v>43892.435810185183</v>
      </c>
      <c r="F138" s="1">
        <v>43892.490451388891</v>
      </c>
      <c r="G138" t="s">
        <v>113</v>
      </c>
      <c r="H138" t="s">
        <v>57</v>
      </c>
      <c r="I138" t="s">
        <v>889</v>
      </c>
      <c r="J138" t="s">
        <v>16</v>
      </c>
      <c r="L138" t="s">
        <v>20</v>
      </c>
      <c r="M138" t="s">
        <v>25</v>
      </c>
      <c r="N138" s="3">
        <f>VALUE(Tableau_odi_logs_sessions[[#This Row],[duree]])</f>
        <v>78</v>
      </c>
      <c r="O138" s="2">
        <f>INT(Tableau_odi_logs_sessions[[#This Row],[datein]])</f>
        <v>43892</v>
      </c>
      <c r="P138" s="2">
        <f>INT(Tableau_odi_logs_sessions[[#This Row],[dateout]])</f>
        <v>43892</v>
      </c>
      <c r="Q138" s="3">
        <f>Tableau_odi_logs_sessions[[#This Row],[datein]]-Tableau_odi_logs_sessions[[#This Row],[jourin]]</f>
        <v>0.43581018518307246</v>
      </c>
      <c r="R138" s="3">
        <f>Tableau_odi_logs_sessions[[#This Row],[dateout]]-Tableau_odi_logs_sessions[[#This Row],[jourout]]</f>
        <v>0.49045138889050577</v>
      </c>
      <c r="S13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38" s="3" t="str">
        <f>IF(Tableau_odi_logs_sessions[[#This Row],[test]]&gt;5,TEXT(Tableau_odi_logs_sessions[[#This Row],[datein]],"YYYYMMDD")&amp;"_"&amp;HOUR(Tableau_odi_logs_sessions[[#This Row],[datein]]),"")</f>
        <v>20200302_10</v>
      </c>
    </row>
    <row r="139" spans="1:20" hidden="1" x14ac:dyDescent="0.25">
      <c r="A139">
        <v>59654</v>
      </c>
      <c r="B139" t="s">
        <v>374</v>
      </c>
      <c r="C139" t="s">
        <v>149</v>
      </c>
      <c r="D139" t="s">
        <v>25</v>
      </c>
      <c r="E139" s="1">
        <v>43892.435324074075</v>
      </c>
      <c r="F139" s="1">
        <v>43892.465740740743</v>
      </c>
      <c r="G139" t="s">
        <v>46</v>
      </c>
      <c r="H139" t="s">
        <v>150</v>
      </c>
      <c r="I139" t="s">
        <v>889</v>
      </c>
      <c r="J139" t="s">
        <v>16</v>
      </c>
      <c r="L139" t="s">
        <v>20</v>
      </c>
      <c r="M139" t="s">
        <v>25</v>
      </c>
      <c r="N139" s="3">
        <f>VALUE(Tableau_odi_logs_sessions[[#This Row],[duree]])</f>
        <v>43</v>
      </c>
      <c r="O139" s="2">
        <f>INT(Tableau_odi_logs_sessions[[#This Row],[datein]])</f>
        <v>43892</v>
      </c>
      <c r="P139" s="2">
        <f>INT(Tableau_odi_logs_sessions[[#This Row],[dateout]])</f>
        <v>43892</v>
      </c>
      <c r="Q139" s="3">
        <f>Tableau_odi_logs_sessions[[#This Row],[datein]]-Tableau_odi_logs_sessions[[#This Row],[jourin]]</f>
        <v>0.43532407407474238</v>
      </c>
      <c r="R139" s="3">
        <f>Tableau_odi_logs_sessions[[#This Row],[dateout]]-Tableau_odi_logs_sessions[[#This Row],[jourout]]</f>
        <v>0.46574074074305827</v>
      </c>
      <c r="S13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39" s="3" t="str">
        <f>IF(Tableau_odi_logs_sessions[[#This Row],[test]]&gt;5,TEXT(Tableau_odi_logs_sessions[[#This Row],[datein]],"YYYYMMDD")&amp;"_"&amp;HOUR(Tableau_odi_logs_sessions[[#This Row],[datein]]),"")</f>
        <v>20200302_10</v>
      </c>
    </row>
    <row r="140" spans="1:20" hidden="1" x14ac:dyDescent="0.25">
      <c r="A140">
        <v>59655</v>
      </c>
      <c r="B140" t="s">
        <v>375</v>
      </c>
      <c r="C140" t="s">
        <v>157</v>
      </c>
      <c r="D140" t="s">
        <v>93</v>
      </c>
      <c r="E140" s="1">
        <v>43892.401192129626</v>
      </c>
      <c r="F140" s="1">
        <v>43892.406087962961</v>
      </c>
      <c r="G140" t="s">
        <v>40</v>
      </c>
      <c r="H140" t="s">
        <v>159</v>
      </c>
      <c r="I140" t="s">
        <v>889</v>
      </c>
      <c r="J140" t="s">
        <v>16</v>
      </c>
      <c r="L140" t="s">
        <v>21</v>
      </c>
      <c r="M140" t="s">
        <v>53</v>
      </c>
      <c r="N140" s="3">
        <f>VALUE(Tableau_odi_logs_sessions[[#This Row],[duree]])</f>
        <v>7</v>
      </c>
      <c r="O140" s="2">
        <f>INT(Tableau_odi_logs_sessions[[#This Row],[datein]])</f>
        <v>43892</v>
      </c>
      <c r="P140" s="2">
        <f>INT(Tableau_odi_logs_sessions[[#This Row],[dateout]])</f>
        <v>43892</v>
      </c>
      <c r="Q140" s="3">
        <f>Tableau_odi_logs_sessions[[#This Row],[datein]]-Tableau_odi_logs_sessions[[#This Row],[jourin]]</f>
        <v>0.40119212962599704</v>
      </c>
      <c r="R140" s="3">
        <f>Tableau_odi_logs_sessions[[#This Row],[dateout]]-Tableau_odi_logs_sessions[[#This Row],[jourout]]</f>
        <v>0.40608796296146465</v>
      </c>
      <c r="S14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140" s="3" t="str">
        <f>IF(Tableau_odi_logs_sessions[[#This Row],[test]]&gt;5,TEXT(Tableau_odi_logs_sessions[[#This Row],[datein]],"YYYYMMDD")&amp;"_"&amp;HOUR(Tableau_odi_logs_sessions[[#This Row],[datein]]),"")</f>
        <v/>
      </c>
    </row>
    <row r="141" spans="1:20" hidden="1" x14ac:dyDescent="0.25">
      <c r="A141">
        <v>59656</v>
      </c>
      <c r="B141" t="s">
        <v>376</v>
      </c>
      <c r="C141" t="s">
        <v>157</v>
      </c>
      <c r="D141" t="s">
        <v>25</v>
      </c>
      <c r="E141" s="1">
        <v>43892.437523148146</v>
      </c>
      <c r="F141" s="1">
        <v>43892.465856481482</v>
      </c>
      <c r="G141" t="s">
        <v>78</v>
      </c>
      <c r="H141" t="s">
        <v>159</v>
      </c>
      <c r="I141" t="s">
        <v>889</v>
      </c>
      <c r="J141" t="s">
        <v>16</v>
      </c>
      <c r="L141" t="s">
        <v>20</v>
      </c>
      <c r="M141" t="s">
        <v>25</v>
      </c>
      <c r="N141" s="3">
        <f>VALUE(Tableau_odi_logs_sessions[[#This Row],[duree]])</f>
        <v>40</v>
      </c>
      <c r="O141" s="2">
        <f>INT(Tableau_odi_logs_sessions[[#This Row],[datein]])</f>
        <v>43892</v>
      </c>
      <c r="P141" s="2">
        <f>INT(Tableau_odi_logs_sessions[[#This Row],[dateout]])</f>
        <v>43892</v>
      </c>
      <c r="Q141" s="3">
        <f>Tableau_odi_logs_sessions[[#This Row],[datein]]-Tableau_odi_logs_sessions[[#This Row],[jourin]]</f>
        <v>0.43752314814628335</v>
      </c>
      <c r="R141" s="3">
        <f>Tableau_odi_logs_sessions[[#This Row],[dateout]]-Tableau_odi_logs_sessions[[#This Row],[jourout]]</f>
        <v>0.46585648148175096</v>
      </c>
      <c r="S14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41" s="3" t="str">
        <f>IF(Tableau_odi_logs_sessions[[#This Row],[test]]&gt;5,TEXT(Tableau_odi_logs_sessions[[#This Row],[datein]],"YYYYMMDD")&amp;"_"&amp;HOUR(Tableau_odi_logs_sessions[[#This Row],[datein]]),"")</f>
        <v>20200302_10</v>
      </c>
    </row>
    <row r="142" spans="1:20" hidden="1" x14ac:dyDescent="0.25">
      <c r="A142">
        <v>59657</v>
      </c>
      <c r="B142" t="s">
        <v>377</v>
      </c>
      <c r="C142" t="s">
        <v>208</v>
      </c>
      <c r="D142" t="s">
        <v>93</v>
      </c>
      <c r="E142" s="1">
        <v>43891.670104166667</v>
      </c>
      <c r="F142" s="1">
        <v>43891.716354166667</v>
      </c>
      <c r="G142" t="s">
        <v>165</v>
      </c>
      <c r="H142" t="s">
        <v>209</v>
      </c>
      <c r="I142" t="s">
        <v>889</v>
      </c>
      <c r="J142" t="s">
        <v>16</v>
      </c>
      <c r="L142" t="s">
        <v>21</v>
      </c>
      <c r="M142" t="s">
        <v>53</v>
      </c>
      <c r="N142" s="3">
        <f>VALUE(Tableau_odi_logs_sessions[[#This Row],[duree]])</f>
        <v>66</v>
      </c>
      <c r="O142" s="2">
        <f>INT(Tableau_odi_logs_sessions[[#This Row],[datein]])</f>
        <v>43891</v>
      </c>
      <c r="P142" s="2">
        <f>INT(Tableau_odi_logs_sessions[[#This Row],[dateout]])</f>
        <v>43891</v>
      </c>
      <c r="Q142" s="3">
        <f>Tableau_odi_logs_sessions[[#This Row],[datein]]-Tableau_odi_logs_sessions[[#This Row],[jourin]]</f>
        <v>0.67010416666744277</v>
      </c>
      <c r="R142" s="3">
        <f>Tableau_odi_logs_sessions[[#This Row],[dateout]]-Tableau_odi_logs_sessions[[#This Row],[jourout]]</f>
        <v>0.71635416666686069</v>
      </c>
      <c r="S14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142" s="3" t="str">
        <f>IF(Tableau_odi_logs_sessions[[#This Row],[test]]&gt;5,TEXT(Tableau_odi_logs_sessions[[#This Row],[datein]],"YYYYMMDD")&amp;"_"&amp;HOUR(Tableau_odi_logs_sessions[[#This Row],[datein]]),"")</f>
        <v/>
      </c>
    </row>
    <row r="143" spans="1:20" hidden="1" x14ac:dyDescent="0.25">
      <c r="A143">
        <v>59658</v>
      </c>
      <c r="B143" t="s">
        <v>378</v>
      </c>
      <c r="C143" t="s">
        <v>208</v>
      </c>
      <c r="D143" t="s">
        <v>25</v>
      </c>
      <c r="E143" s="1">
        <v>43892.435590277775</v>
      </c>
      <c r="F143" s="1">
        <v>43892.465717592589</v>
      </c>
      <c r="G143" t="s">
        <v>46</v>
      </c>
      <c r="H143" t="s">
        <v>209</v>
      </c>
      <c r="I143" t="s">
        <v>889</v>
      </c>
      <c r="J143" t="s">
        <v>16</v>
      </c>
      <c r="L143" t="s">
        <v>20</v>
      </c>
      <c r="M143" t="s">
        <v>25</v>
      </c>
      <c r="N143" s="3">
        <f>VALUE(Tableau_odi_logs_sessions[[#This Row],[duree]])</f>
        <v>43</v>
      </c>
      <c r="O143" s="2">
        <f>INT(Tableau_odi_logs_sessions[[#This Row],[datein]])</f>
        <v>43892</v>
      </c>
      <c r="P143" s="2">
        <f>INT(Tableau_odi_logs_sessions[[#This Row],[dateout]])</f>
        <v>43892</v>
      </c>
      <c r="Q143" s="3">
        <f>Tableau_odi_logs_sessions[[#This Row],[datein]]-Tableau_odi_logs_sessions[[#This Row],[jourin]]</f>
        <v>0.43559027777519077</v>
      </c>
      <c r="R143" s="3">
        <f>Tableau_odi_logs_sessions[[#This Row],[dateout]]-Tableau_odi_logs_sessions[[#This Row],[jourout]]</f>
        <v>0.46571759258949896</v>
      </c>
      <c r="S14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43" s="3" t="str">
        <f>IF(Tableau_odi_logs_sessions[[#This Row],[test]]&gt;5,TEXT(Tableau_odi_logs_sessions[[#This Row],[datein]],"YYYYMMDD")&amp;"_"&amp;HOUR(Tableau_odi_logs_sessions[[#This Row],[datein]]),"")</f>
        <v>20200302_10</v>
      </c>
    </row>
    <row r="144" spans="1:20" hidden="1" x14ac:dyDescent="0.25">
      <c r="A144">
        <v>59659</v>
      </c>
      <c r="B144" t="s">
        <v>379</v>
      </c>
      <c r="C144" t="s">
        <v>206</v>
      </c>
      <c r="D144" t="s">
        <v>25</v>
      </c>
      <c r="E144" s="1">
        <v>43892.436215277776</v>
      </c>
      <c r="F144" s="1">
        <v>43892.490370370368</v>
      </c>
      <c r="G144" t="s">
        <v>117</v>
      </c>
      <c r="H144" t="s">
        <v>207</v>
      </c>
      <c r="I144" t="s">
        <v>889</v>
      </c>
      <c r="J144" t="s">
        <v>16</v>
      </c>
      <c r="L144" t="s">
        <v>20</v>
      </c>
      <c r="M144" t="s">
        <v>25</v>
      </c>
      <c r="N144" s="3">
        <f>VALUE(Tableau_odi_logs_sessions[[#This Row],[duree]])</f>
        <v>77</v>
      </c>
      <c r="O144" s="2">
        <f>INT(Tableau_odi_logs_sessions[[#This Row],[datein]])</f>
        <v>43892</v>
      </c>
      <c r="P144" s="2">
        <f>INT(Tableau_odi_logs_sessions[[#This Row],[dateout]])</f>
        <v>43892</v>
      </c>
      <c r="Q144" s="3">
        <f>Tableau_odi_logs_sessions[[#This Row],[datein]]-Tableau_odi_logs_sessions[[#This Row],[jourin]]</f>
        <v>0.43621527777577285</v>
      </c>
      <c r="R144" s="3">
        <f>Tableau_odi_logs_sessions[[#This Row],[dateout]]-Tableau_odi_logs_sessions[[#This Row],[jourout]]</f>
        <v>0.49037037036760012</v>
      </c>
      <c r="S14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144" s="3" t="str">
        <f>IF(Tableau_odi_logs_sessions[[#This Row],[test]]&gt;5,TEXT(Tableau_odi_logs_sessions[[#This Row],[datein]],"YYYYMMDD")&amp;"_"&amp;HOUR(Tableau_odi_logs_sessions[[#This Row],[datein]]),"")</f>
        <v>20200302_10</v>
      </c>
    </row>
    <row r="145" spans="1:20" hidden="1" x14ac:dyDescent="0.25">
      <c r="A145">
        <v>60585</v>
      </c>
      <c r="B145" t="s">
        <v>380</v>
      </c>
      <c r="C145" t="s">
        <v>188</v>
      </c>
      <c r="D145" t="s">
        <v>30</v>
      </c>
      <c r="E145" s="1">
        <v>43892.404664351852</v>
      </c>
      <c r="F145" s="1">
        <v>43892.435937499999</v>
      </c>
      <c r="G145" t="s">
        <v>95</v>
      </c>
      <c r="H145" t="s">
        <v>189</v>
      </c>
      <c r="I145" t="s">
        <v>890</v>
      </c>
      <c r="J145" t="s">
        <v>16</v>
      </c>
      <c r="L145" t="s">
        <v>21</v>
      </c>
      <c r="M145" t="s">
        <v>22</v>
      </c>
      <c r="N145" s="3">
        <f>VALUE(Tableau_odi_logs_sessions[[#This Row],[duree]])</f>
        <v>45</v>
      </c>
      <c r="O145" s="2">
        <f>INT(Tableau_odi_logs_sessions[[#This Row],[datein]])</f>
        <v>43892</v>
      </c>
      <c r="P145" s="2">
        <f>INT(Tableau_odi_logs_sessions[[#This Row],[dateout]])</f>
        <v>43892</v>
      </c>
      <c r="Q145" s="3">
        <f>Tableau_odi_logs_sessions[[#This Row],[datein]]-Tableau_odi_logs_sessions[[#This Row],[jourin]]</f>
        <v>0.40466435185226146</v>
      </c>
      <c r="R145" s="3">
        <f>Tableau_odi_logs_sessions[[#This Row],[dateout]]-Tableau_odi_logs_sessions[[#This Row],[jourout]]</f>
        <v>0.43593749999854481</v>
      </c>
      <c r="S14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45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46" spans="1:20" hidden="1" x14ac:dyDescent="0.25">
      <c r="A146">
        <v>60685</v>
      </c>
      <c r="B146" t="s">
        <v>381</v>
      </c>
      <c r="C146" t="s">
        <v>182</v>
      </c>
      <c r="D146" t="s">
        <v>30</v>
      </c>
      <c r="E146" s="1">
        <v>43892.406863425924</v>
      </c>
      <c r="F146" s="1">
        <v>43892.43478009259</v>
      </c>
      <c r="G146" t="s">
        <v>78</v>
      </c>
      <c r="H146" t="s">
        <v>217</v>
      </c>
      <c r="I146" t="s">
        <v>890</v>
      </c>
      <c r="J146" t="s">
        <v>16</v>
      </c>
      <c r="L146" t="s">
        <v>21</v>
      </c>
      <c r="M146" t="s">
        <v>22</v>
      </c>
      <c r="N146" s="3">
        <f>VALUE(Tableau_odi_logs_sessions[[#This Row],[duree]])</f>
        <v>40</v>
      </c>
      <c r="O146" s="2">
        <f>INT(Tableau_odi_logs_sessions[[#This Row],[datein]])</f>
        <v>43892</v>
      </c>
      <c r="P146" s="2">
        <f>INT(Tableau_odi_logs_sessions[[#This Row],[dateout]])</f>
        <v>43892</v>
      </c>
      <c r="Q146" s="3">
        <f>Tableau_odi_logs_sessions[[#This Row],[datein]]-Tableau_odi_logs_sessions[[#This Row],[jourin]]</f>
        <v>0.40686342592380242</v>
      </c>
      <c r="R146" s="3">
        <f>Tableau_odi_logs_sessions[[#This Row],[dateout]]-Tableau_odi_logs_sessions[[#This Row],[jourout]]</f>
        <v>0.43478009258979</v>
      </c>
      <c r="S14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46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47" spans="1:20" hidden="1" x14ac:dyDescent="0.25">
      <c r="A147">
        <v>60687</v>
      </c>
      <c r="B147" t="s">
        <v>382</v>
      </c>
      <c r="C147" t="s">
        <v>182</v>
      </c>
      <c r="D147" t="s">
        <v>30</v>
      </c>
      <c r="E147" s="1">
        <v>43892.436064814814</v>
      </c>
      <c r="F147" s="1">
        <v>43892.436076388891</v>
      </c>
      <c r="G147" t="s">
        <v>90</v>
      </c>
      <c r="H147" t="s">
        <v>217</v>
      </c>
      <c r="I147" t="s">
        <v>890</v>
      </c>
      <c r="J147" t="s">
        <v>16</v>
      </c>
      <c r="L147" t="s">
        <v>21</v>
      </c>
      <c r="M147" t="s">
        <v>22</v>
      </c>
      <c r="N147" s="3">
        <f>VALUE(Tableau_odi_logs_sessions[[#This Row],[duree]])</f>
        <v>0</v>
      </c>
      <c r="O147" s="2">
        <f>INT(Tableau_odi_logs_sessions[[#This Row],[datein]])</f>
        <v>43892</v>
      </c>
      <c r="P147" s="2">
        <f>INT(Tableau_odi_logs_sessions[[#This Row],[dateout]])</f>
        <v>43892</v>
      </c>
      <c r="Q147" s="3">
        <f>Tableau_odi_logs_sessions[[#This Row],[datein]]-Tableau_odi_logs_sessions[[#This Row],[jourin]]</f>
        <v>0.43606481481401715</v>
      </c>
      <c r="R147" s="3">
        <f>Tableau_odi_logs_sessions[[#This Row],[dateout]]-Tableau_odi_logs_sessions[[#This Row],[jourout]]</f>
        <v>0.43607638889079681</v>
      </c>
      <c r="S14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147" s="3" t="str">
        <f>IF(Tableau_odi_logs_sessions[[#This Row],[test]]&gt;5,TEXT(Tableau_odi_logs_sessions[[#This Row],[datein]],"YYYYMMDD")&amp;"_"&amp;HOUR(Tableau_odi_logs_sessions[[#This Row],[datein]]),"")</f>
        <v/>
      </c>
    </row>
    <row r="148" spans="1:20" hidden="1" x14ac:dyDescent="0.25">
      <c r="A148">
        <v>60706</v>
      </c>
      <c r="B148" t="s">
        <v>383</v>
      </c>
      <c r="C148" t="s">
        <v>133</v>
      </c>
      <c r="D148" t="s">
        <v>30</v>
      </c>
      <c r="E148" s="1">
        <v>43892.404305555552</v>
      </c>
      <c r="F148" s="1">
        <v>43892.434236111112</v>
      </c>
      <c r="G148" t="s">
        <v>46</v>
      </c>
      <c r="H148" t="s">
        <v>134</v>
      </c>
      <c r="I148" t="s">
        <v>890</v>
      </c>
      <c r="J148" t="s">
        <v>16</v>
      </c>
      <c r="L148" t="s">
        <v>21</v>
      </c>
      <c r="M148" t="s">
        <v>22</v>
      </c>
      <c r="N148" s="3">
        <f>VALUE(Tableau_odi_logs_sessions[[#This Row],[duree]])</f>
        <v>43</v>
      </c>
      <c r="O148" s="2">
        <f>INT(Tableau_odi_logs_sessions[[#This Row],[datein]])</f>
        <v>43892</v>
      </c>
      <c r="P148" s="2">
        <f>INT(Tableau_odi_logs_sessions[[#This Row],[dateout]])</f>
        <v>43892</v>
      </c>
      <c r="Q148" s="3">
        <f>Tableau_odi_logs_sessions[[#This Row],[datein]]-Tableau_odi_logs_sessions[[#This Row],[jourin]]</f>
        <v>0.40430555555212777</v>
      </c>
      <c r="R148" s="3">
        <f>Tableau_odi_logs_sessions[[#This Row],[dateout]]-Tableau_odi_logs_sessions[[#This Row],[jourout]]</f>
        <v>0.43423611111211358</v>
      </c>
      <c r="S14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48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49" spans="1:20" hidden="1" x14ac:dyDescent="0.25">
      <c r="A149">
        <v>60810</v>
      </c>
      <c r="B149" t="s">
        <v>384</v>
      </c>
      <c r="C149" t="s">
        <v>155</v>
      </c>
      <c r="D149" t="s">
        <v>30</v>
      </c>
      <c r="E149" s="1">
        <v>43892.404722222222</v>
      </c>
      <c r="F149" s="1">
        <v>43892.460057870368</v>
      </c>
      <c r="G149" t="s">
        <v>114</v>
      </c>
      <c r="H149" t="s">
        <v>190</v>
      </c>
      <c r="I149" t="s">
        <v>890</v>
      </c>
      <c r="J149" t="s">
        <v>16</v>
      </c>
      <c r="L149" t="s">
        <v>21</v>
      </c>
      <c r="M149" t="s">
        <v>22</v>
      </c>
      <c r="N149" s="3">
        <f>VALUE(Tableau_odi_logs_sessions[[#This Row],[duree]])</f>
        <v>79</v>
      </c>
      <c r="O149" s="2">
        <f>INT(Tableau_odi_logs_sessions[[#This Row],[datein]])</f>
        <v>43892</v>
      </c>
      <c r="P149" s="2">
        <f>INT(Tableau_odi_logs_sessions[[#This Row],[dateout]])</f>
        <v>43892</v>
      </c>
      <c r="Q149" s="3">
        <f>Tableau_odi_logs_sessions[[#This Row],[datein]]-Tableau_odi_logs_sessions[[#This Row],[jourin]]</f>
        <v>0.40472222222160781</v>
      </c>
      <c r="R149" s="3">
        <f>Tableau_odi_logs_sessions[[#This Row],[dateout]]-Tableau_odi_logs_sessions[[#This Row],[jourout]]</f>
        <v>0.46005787036847323</v>
      </c>
      <c r="S14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49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50" spans="1:20" hidden="1" x14ac:dyDescent="0.25">
      <c r="A150">
        <v>60914</v>
      </c>
      <c r="B150" t="s">
        <v>385</v>
      </c>
      <c r="C150" t="s">
        <v>183</v>
      </c>
      <c r="D150" t="s">
        <v>30</v>
      </c>
      <c r="E150" s="1">
        <v>43892.404039351852</v>
      </c>
      <c r="F150" s="1">
        <v>43892.434305555558</v>
      </c>
      <c r="G150" t="s">
        <v>46</v>
      </c>
      <c r="H150" t="s">
        <v>184</v>
      </c>
      <c r="I150" t="s">
        <v>890</v>
      </c>
      <c r="J150" t="s">
        <v>16</v>
      </c>
      <c r="L150" t="s">
        <v>21</v>
      </c>
      <c r="M150" t="s">
        <v>22</v>
      </c>
      <c r="N150" s="3">
        <f>VALUE(Tableau_odi_logs_sessions[[#This Row],[duree]])</f>
        <v>43</v>
      </c>
      <c r="O150" s="2">
        <f>INT(Tableau_odi_logs_sessions[[#This Row],[datein]])</f>
        <v>43892</v>
      </c>
      <c r="P150" s="2">
        <f>INT(Tableau_odi_logs_sessions[[#This Row],[dateout]])</f>
        <v>43892</v>
      </c>
      <c r="Q150" s="3">
        <f>Tableau_odi_logs_sessions[[#This Row],[datein]]-Tableau_odi_logs_sessions[[#This Row],[jourin]]</f>
        <v>0.40403935185167938</v>
      </c>
      <c r="R150" s="3">
        <f>Tableau_odi_logs_sessions[[#This Row],[dateout]]-Tableau_odi_logs_sessions[[#This Row],[jourout]]</f>
        <v>0.43430555555823958</v>
      </c>
      <c r="S15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50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51" spans="1:20" hidden="1" x14ac:dyDescent="0.25">
      <c r="A151">
        <v>61002</v>
      </c>
      <c r="B151" t="s">
        <v>386</v>
      </c>
      <c r="C151" t="s">
        <v>186</v>
      </c>
      <c r="D151" t="s">
        <v>30</v>
      </c>
      <c r="E151" s="1">
        <v>43892.403541666667</v>
      </c>
      <c r="F151" s="1">
        <v>43892.435891203706</v>
      </c>
      <c r="G151" t="s">
        <v>110</v>
      </c>
      <c r="H151" t="s">
        <v>187</v>
      </c>
      <c r="I151" t="s">
        <v>890</v>
      </c>
      <c r="J151" t="s">
        <v>16</v>
      </c>
      <c r="L151" t="s">
        <v>21</v>
      </c>
      <c r="M151" t="s">
        <v>22</v>
      </c>
      <c r="N151" s="3">
        <f>VALUE(Tableau_odi_logs_sessions[[#This Row],[duree]])</f>
        <v>46</v>
      </c>
      <c r="O151" s="2">
        <f>INT(Tableau_odi_logs_sessions[[#This Row],[datein]])</f>
        <v>43892</v>
      </c>
      <c r="P151" s="2">
        <f>INT(Tableau_odi_logs_sessions[[#This Row],[dateout]])</f>
        <v>43892</v>
      </c>
      <c r="Q151" s="3">
        <f>Tableau_odi_logs_sessions[[#This Row],[datein]]-Tableau_odi_logs_sessions[[#This Row],[jourin]]</f>
        <v>0.40354166666656965</v>
      </c>
      <c r="R151" s="3">
        <f>Tableau_odi_logs_sessions[[#This Row],[dateout]]-Tableau_odi_logs_sessions[[#This Row],[jourout]]</f>
        <v>0.43589120370597811</v>
      </c>
      <c r="S15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51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52" spans="1:20" hidden="1" x14ac:dyDescent="0.25">
      <c r="A152">
        <v>61184</v>
      </c>
      <c r="B152" t="s">
        <v>387</v>
      </c>
      <c r="C152" t="s">
        <v>185</v>
      </c>
      <c r="D152" t="s">
        <v>30</v>
      </c>
      <c r="E152" s="1">
        <v>43892.403969907406</v>
      </c>
      <c r="F152" s="1">
        <v>43892.434374999997</v>
      </c>
      <c r="G152" t="s">
        <v>46</v>
      </c>
      <c r="H152" t="s">
        <v>195</v>
      </c>
      <c r="I152" t="s">
        <v>890</v>
      </c>
      <c r="J152" t="s">
        <v>16</v>
      </c>
      <c r="L152" t="s">
        <v>21</v>
      </c>
      <c r="M152" t="s">
        <v>22</v>
      </c>
      <c r="N152" s="3">
        <f>VALUE(Tableau_odi_logs_sessions[[#This Row],[duree]])</f>
        <v>43</v>
      </c>
      <c r="O152" s="2">
        <f>INT(Tableau_odi_logs_sessions[[#This Row],[datein]])</f>
        <v>43892</v>
      </c>
      <c r="P152" s="2">
        <f>INT(Tableau_odi_logs_sessions[[#This Row],[dateout]])</f>
        <v>43892</v>
      </c>
      <c r="Q152" s="3">
        <f>Tableau_odi_logs_sessions[[#This Row],[datein]]-Tableau_odi_logs_sessions[[#This Row],[jourin]]</f>
        <v>0.40396990740555339</v>
      </c>
      <c r="R152" s="3">
        <f>Tableau_odi_logs_sessions[[#This Row],[dateout]]-Tableau_odi_logs_sessions[[#This Row],[jourout]]</f>
        <v>0.43437499999708962</v>
      </c>
      <c r="S15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52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53" spans="1:20" hidden="1" x14ac:dyDescent="0.25">
      <c r="A153">
        <v>61214</v>
      </c>
      <c r="B153" t="s">
        <v>388</v>
      </c>
      <c r="C153" t="s">
        <v>127</v>
      </c>
      <c r="D153" t="s">
        <v>30</v>
      </c>
      <c r="E153" s="1">
        <v>43892.405810185184</v>
      </c>
      <c r="F153" s="1">
        <v>43892.435590277775</v>
      </c>
      <c r="G153" t="s">
        <v>100</v>
      </c>
      <c r="H153" t="s">
        <v>128</v>
      </c>
      <c r="I153" t="s">
        <v>890</v>
      </c>
      <c r="J153" t="s">
        <v>16</v>
      </c>
      <c r="L153" t="s">
        <v>21</v>
      </c>
      <c r="M153" t="s">
        <v>22</v>
      </c>
      <c r="N153" s="3">
        <f>VALUE(Tableau_odi_logs_sessions[[#This Row],[duree]])</f>
        <v>42</v>
      </c>
      <c r="O153" s="2">
        <f>INT(Tableau_odi_logs_sessions[[#This Row],[datein]])</f>
        <v>43892</v>
      </c>
      <c r="P153" s="2">
        <f>INT(Tableau_odi_logs_sessions[[#This Row],[dateout]])</f>
        <v>43892</v>
      </c>
      <c r="Q153" s="3">
        <f>Tableau_odi_logs_sessions[[#This Row],[datein]]-Tableau_odi_logs_sessions[[#This Row],[jourin]]</f>
        <v>0.40581018518423662</v>
      </c>
      <c r="R153" s="3">
        <f>Tableau_odi_logs_sessions[[#This Row],[dateout]]-Tableau_odi_logs_sessions[[#This Row],[jourout]]</f>
        <v>0.43559027777519077</v>
      </c>
      <c r="S15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53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54" spans="1:20" hidden="1" x14ac:dyDescent="0.25">
      <c r="A154">
        <v>61215</v>
      </c>
      <c r="B154" t="s">
        <v>389</v>
      </c>
      <c r="C154" t="s">
        <v>127</v>
      </c>
      <c r="D154" t="s">
        <v>66</v>
      </c>
      <c r="E154" s="1">
        <v>43892.523599537039</v>
      </c>
      <c r="F154" s="1">
        <v>43892.540983796294</v>
      </c>
      <c r="G154" t="s">
        <v>71</v>
      </c>
      <c r="H154" t="s">
        <v>128</v>
      </c>
      <c r="I154" t="s">
        <v>890</v>
      </c>
      <c r="J154" t="s">
        <v>16</v>
      </c>
      <c r="L154" t="s">
        <v>68</v>
      </c>
      <c r="M154" t="s">
        <v>69</v>
      </c>
      <c r="N154" s="3">
        <f>VALUE(Tableau_odi_logs_sessions[[#This Row],[duree]])</f>
        <v>25</v>
      </c>
      <c r="O154" s="2">
        <f>INT(Tableau_odi_logs_sessions[[#This Row],[datein]])</f>
        <v>43892</v>
      </c>
      <c r="P154" s="2">
        <f>INT(Tableau_odi_logs_sessions[[#This Row],[dateout]])</f>
        <v>43892</v>
      </c>
      <c r="Q154" s="3">
        <f>Tableau_odi_logs_sessions[[#This Row],[datein]]-Tableau_odi_logs_sessions[[#This Row],[jourin]]</f>
        <v>0.52359953703853535</v>
      </c>
      <c r="R154" s="3">
        <f>Tableau_odi_logs_sessions[[#This Row],[dateout]]-Tableau_odi_logs_sessions[[#This Row],[jourout]]</f>
        <v>0.54098379629431292</v>
      </c>
      <c r="S15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154" s="3" t="str">
        <f>IF(Tableau_odi_logs_sessions[[#This Row],[test]]&gt;5,TEXT(Tableau_odi_logs_sessions[[#This Row],[datein]],"YYYYMMDD")&amp;"_"&amp;HOUR(Tableau_odi_logs_sessions[[#This Row],[datein]]),"")</f>
        <v/>
      </c>
    </row>
    <row r="155" spans="1:20" hidden="1" x14ac:dyDescent="0.25">
      <c r="A155">
        <v>61370</v>
      </c>
      <c r="B155" t="s">
        <v>390</v>
      </c>
      <c r="C155" t="s">
        <v>140</v>
      </c>
      <c r="D155" t="s">
        <v>30</v>
      </c>
      <c r="E155" s="1">
        <v>43892.405694444446</v>
      </c>
      <c r="F155" s="1">
        <v>43892.435682870368</v>
      </c>
      <c r="G155" t="s">
        <v>46</v>
      </c>
      <c r="H155" t="s">
        <v>214</v>
      </c>
      <c r="I155" t="s">
        <v>890</v>
      </c>
      <c r="J155" t="s">
        <v>16</v>
      </c>
      <c r="L155" t="s">
        <v>21</v>
      </c>
      <c r="M155" t="s">
        <v>22</v>
      </c>
      <c r="N155" s="3">
        <f>VALUE(Tableau_odi_logs_sessions[[#This Row],[duree]])</f>
        <v>43</v>
      </c>
      <c r="O155" s="2">
        <f>INT(Tableau_odi_logs_sessions[[#This Row],[datein]])</f>
        <v>43892</v>
      </c>
      <c r="P155" s="2">
        <f>INT(Tableau_odi_logs_sessions[[#This Row],[dateout]])</f>
        <v>43892</v>
      </c>
      <c r="Q155" s="3">
        <f>Tableau_odi_logs_sessions[[#This Row],[datein]]-Tableau_odi_logs_sessions[[#This Row],[jourin]]</f>
        <v>0.40569444444554392</v>
      </c>
      <c r="R155" s="3">
        <f>Tableau_odi_logs_sessions[[#This Row],[dateout]]-Tableau_odi_logs_sessions[[#This Row],[jourout]]</f>
        <v>0.43568287036760012</v>
      </c>
      <c r="S15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55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56" spans="1:20" hidden="1" x14ac:dyDescent="0.25">
      <c r="A156">
        <v>61407</v>
      </c>
      <c r="B156" t="s">
        <v>391</v>
      </c>
      <c r="C156" t="s">
        <v>153</v>
      </c>
      <c r="D156" t="s">
        <v>30</v>
      </c>
      <c r="E156" s="1">
        <v>43892.388240740744</v>
      </c>
      <c r="F156" s="1">
        <v>43892.436435185184</v>
      </c>
      <c r="G156" t="s">
        <v>196</v>
      </c>
      <c r="H156" t="s">
        <v>154</v>
      </c>
      <c r="I156" t="s">
        <v>890</v>
      </c>
      <c r="J156" t="s">
        <v>16</v>
      </c>
      <c r="L156" t="s">
        <v>21</v>
      </c>
      <c r="M156" t="s">
        <v>22</v>
      </c>
      <c r="N156" s="3">
        <f>VALUE(Tableau_odi_logs_sessions[[#This Row],[duree]])</f>
        <v>69</v>
      </c>
      <c r="O156" s="2">
        <f>INT(Tableau_odi_logs_sessions[[#This Row],[datein]])</f>
        <v>43892</v>
      </c>
      <c r="P156" s="2">
        <f>INT(Tableau_odi_logs_sessions[[#This Row],[dateout]])</f>
        <v>43892</v>
      </c>
      <c r="Q156" s="3">
        <f>Tableau_odi_logs_sessions[[#This Row],[datein]]-Tableau_odi_logs_sessions[[#This Row],[jourin]]</f>
        <v>0.38824074074364034</v>
      </c>
      <c r="R156" s="3">
        <f>Tableau_odi_logs_sessions[[#This Row],[dateout]]-Tableau_odi_logs_sessions[[#This Row],[jourout]]</f>
        <v>0.43643518518365454</v>
      </c>
      <c r="S15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56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57" spans="1:20" hidden="1" x14ac:dyDescent="0.25">
      <c r="A157">
        <v>61458</v>
      </c>
      <c r="B157" t="s">
        <v>392</v>
      </c>
      <c r="C157" t="s">
        <v>180</v>
      </c>
      <c r="D157" t="s">
        <v>30</v>
      </c>
      <c r="E157" s="1">
        <v>43892.404050925928</v>
      </c>
      <c r="F157" s="1">
        <v>43892.435543981483</v>
      </c>
      <c r="G157" t="s">
        <v>95</v>
      </c>
      <c r="H157" t="s">
        <v>181</v>
      </c>
      <c r="I157" t="s">
        <v>890</v>
      </c>
      <c r="J157" t="s">
        <v>16</v>
      </c>
      <c r="L157" t="s">
        <v>21</v>
      </c>
      <c r="M157" t="s">
        <v>22</v>
      </c>
      <c r="N157" s="3">
        <f>VALUE(Tableau_odi_logs_sessions[[#This Row],[duree]])</f>
        <v>45</v>
      </c>
      <c r="O157" s="2">
        <f>INT(Tableau_odi_logs_sessions[[#This Row],[datein]])</f>
        <v>43892</v>
      </c>
      <c r="P157" s="2">
        <f>INT(Tableau_odi_logs_sessions[[#This Row],[dateout]])</f>
        <v>43892</v>
      </c>
      <c r="Q157" s="3">
        <f>Tableau_odi_logs_sessions[[#This Row],[datein]]-Tableau_odi_logs_sessions[[#This Row],[jourin]]</f>
        <v>0.40405092592845904</v>
      </c>
      <c r="R157" s="3">
        <f>Tableau_odi_logs_sessions[[#This Row],[dateout]]-Tableau_odi_logs_sessions[[#This Row],[jourout]]</f>
        <v>0.43554398148262408</v>
      </c>
      <c r="S15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57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58" spans="1:20" hidden="1" x14ac:dyDescent="0.25">
      <c r="A158">
        <v>61508</v>
      </c>
      <c r="B158" t="s">
        <v>393</v>
      </c>
      <c r="C158" t="s">
        <v>138</v>
      </c>
      <c r="D158" t="s">
        <v>30</v>
      </c>
      <c r="E158" s="1">
        <v>43892.405578703707</v>
      </c>
      <c r="F158" s="1">
        <v>43892.434791666667</v>
      </c>
      <c r="G158" t="s">
        <v>100</v>
      </c>
      <c r="H158" t="s">
        <v>139</v>
      </c>
      <c r="I158" t="s">
        <v>890</v>
      </c>
      <c r="J158" t="s">
        <v>16</v>
      </c>
      <c r="L158" t="s">
        <v>21</v>
      </c>
      <c r="M158" t="s">
        <v>22</v>
      </c>
      <c r="N158" s="3">
        <f>VALUE(Tableau_odi_logs_sessions[[#This Row],[duree]])</f>
        <v>42</v>
      </c>
      <c r="O158" s="2">
        <f>INT(Tableau_odi_logs_sessions[[#This Row],[datein]])</f>
        <v>43892</v>
      </c>
      <c r="P158" s="2">
        <f>INT(Tableau_odi_logs_sessions[[#This Row],[dateout]])</f>
        <v>43892</v>
      </c>
      <c r="Q158" s="3">
        <f>Tableau_odi_logs_sessions[[#This Row],[datein]]-Tableau_odi_logs_sessions[[#This Row],[jourin]]</f>
        <v>0.40557870370685123</v>
      </c>
      <c r="R158" s="3">
        <f>Tableau_odi_logs_sessions[[#This Row],[dateout]]-Tableau_odi_logs_sessions[[#This Row],[jourout]]</f>
        <v>0.43479166666656965</v>
      </c>
      <c r="S15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58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59" spans="1:20" hidden="1" x14ac:dyDescent="0.25">
      <c r="A159">
        <v>62121</v>
      </c>
      <c r="B159" t="s">
        <v>394</v>
      </c>
      <c r="C159" t="s">
        <v>102</v>
      </c>
      <c r="D159" t="s">
        <v>30</v>
      </c>
      <c r="E159" s="1">
        <v>43892.408391203702</v>
      </c>
      <c r="F159" s="1">
        <v>43892.435671296298</v>
      </c>
      <c r="G159" t="s">
        <v>64</v>
      </c>
      <c r="H159" t="s">
        <v>103</v>
      </c>
      <c r="I159" t="s">
        <v>890</v>
      </c>
      <c r="J159" t="s">
        <v>16</v>
      </c>
      <c r="L159" t="s">
        <v>21</v>
      </c>
      <c r="M159" t="s">
        <v>22</v>
      </c>
      <c r="N159" s="3">
        <f>VALUE(Tableau_odi_logs_sessions[[#This Row],[duree]])</f>
        <v>39</v>
      </c>
      <c r="O159" s="2">
        <f>INT(Tableau_odi_logs_sessions[[#This Row],[datein]])</f>
        <v>43892</v>
      </c>
      <c r="P159" s="2">
        <f>INT(Tableau_odi_logs_sessions[[#This Row],[dateout]])</f>
        <v>43892</v>
      </c>
      <c r="Q159" s="3">
        <f>Tableau_odi_logs_sessions[[#This Row],[datein]]-Tableau_odi_logs_sessions[[#This Row],[jourin]]</f>
        <v>0.40839120370219462</v>
      </c>
      <c r="R159" s="3">
        <f>Tableau_odi_logs_sessions[[#This Row],[dateout]]-Tableau_odi_logs_sessions[[#This Row],[jourout]]</f>
        <v>0.43567129629809642</v>
      </c>
      <c r="S15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159" s="3" t="str">
        <f>IF(Tableau_odi_logs_sessions[[#This Row],[test]]&gt;5,TEXT(Tableau_odi_logs_sessions[[#This Row],[datein]],"YYYYMMDD")&amp;"_"&amp;HOUR(Tableau_odi_logs_sessions[[#This Row],[datein]]),"")</f>
        <v>20200302_9</v>
      </c>
    </row>
    <row r="160" spans="1:20" hidden="1" x14ac:dyDescent="0.25">
      <c r="A160">
        <v>62171</v>
      </c>
      <c r="B160" t="s">
        <v>395</v>
      </c>
      <c r="C160" t="s">
        <v>188</v>
      </c>
      <c r="D160" t="s">
        <v>35</v>
      </c>
      <c r="E160" s="1">
        <v>43893.413726851853</v>
      </c>
      <c r="F160" s="1">
        <v>43893.434224537035</v>
      </c>
      <c r="G160" t="s">
        <v>105</v>
      </c>
      <c r="H160" t="s">
        <v>189</v>
      </c>
      <c r="I160" t="s">
        <v>890</v>
      </c>
      <c r="J160" t="s">
        <v>16</v>
      </c>
      <c r="L160" t="s">
        <v>21</v>
      </c>
      <c r="M160" t="s">
        <v>22</v>
      </c>
      <c r="N160" s="3">
        <f>VALUE(Tableau_odi_logs_sessions[[#This Row],[duree]])</f>
        <v>29</v>
      </c>
      <c r="O160" s="2">
        <f>INT(Tableau_odi_logs_sessions[[#This Row],[datein]])</f>
        <v>43893</v>
      </c>
      <c r="P160" s="2">
        <f>INT(Tableau_odi_logs_sessions[[#This Row],[dateout]])</f>
        <v>43893</v>
      </c>
      <c r="Q160" s="3">
        <f>Tableau_odi_logs_sessions[[#This Row],[datein]]-Tableau_odi_logs_sessions[[#This Row],[jourin]]</f>
        <v>0.41372685185342561</v>
      </c>
      <c r="R160" s="3">
        <f>Tableau_odi_logs_sessions[[#This Row],[dateout]]-Tableau_odi_logs_sessions[[#This Row],[jourout]]</f>
        <v>0.43422453703533392</v>
      </c>
      <c r="S16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60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61" spans="1:20" hidden="1" x14ac:dyDescent="0.25">
      <c r="A161">
        <v>62192</v>
      </c>
      <c r="B161" t="s">
        <v>396</v>
      </c>
      <c r="C161" t="s">
        <v>183</v>
      </c>
      <c r="D161" t="s">
        <v>35</v>
      </c>
      <c r="E161" s="1">
        <v>43893.412881944445</v>
      </c>
      <c r="F161" s="1">
        <v>43893.434814814813</v>
      </c>
      <c r="G161" t="s">
        <v>89</v>
      </c>
      <c r="H161" t="s">
        <v>184</v>
      </c>
      <c r="I161" t="s">
        <v>890</v>
      </c>
      <c r="J161" t="s">
        <v>16</v>
      </c>
      <c r="L161" t="s">
        <v>21</v>
      </c>
      <c r="M161" t="s">
        <v>22</v>
      </c>
      <c r="N161" s="3">
        <f>VALUE(Tableau_odi_logs_sessions[[#This Row],[duree]])</f>
        <v>31</v>
      </c>
      <c r="O161" s="2">
        <f>INT(Tableau_odi_logs_sessions[[#This Row],[datein]])</f>
        <v>43893</v>
      </c>
      <c r="P161" s="2">
        <f>INT(Tableau_odi_logs_sessions[[#This Row],[dateout]])</f>
        <v>43893</v>
      </c>
      <c r="Q161" s="3">
        <f>Tableau_odi_logs_sessions[[#This Row],[datein]]-Tableau_odi_logs_sessions[[#This Row],[jourin]]</f>
        <v>0.41288194444496185</v>
      </c>
      <c r="R161" s="3">
        <f>Tableau_odi_logs_sessions[[#This Row],[dateout]]-Tableau_odi_logs_sessions[[#This Row],[jourout]]</f>
        <v>0.434814814812853</v>
      </c>
      <c r="S16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61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62" spans="1:20" hidden="1" x14ac:dyDescent="0.25">
      <c r="A162">
        <v>62217</v>
      </c>
      <c r="B162" t="s">
        <v>397</v>
      </c>
      <c r="C162" t="s">
        <v>115</v>
      </c>
      <c r="D162" t="s">
        <v>35</v>
      </c>
      <c r="E162" s="1">
        <v>43893.408750000002</v>
      </c>
      <c r="F162" s="1">
        <v>43893.434317129628</v>
      </c>
      <c r="G162" t="s">
        <v>59</v>
      </c>
      <c r="H162" t="s">
        <v>116</v>
      </c>
      <c r="I162" t="s">
        <v>890</v>
      </c>
      <c r="J162" t="s">
        <v>16</v>
      </c>
      <c r="L162" t="s">
        <v>21</v>
      </c>
      <c r="M162" t="s">
        <v>22</v>
      </c>
      <c r="N162" s="3">
        <f>VALUE(Tableau_odi_logs_sessions[[#This Row],[duree]])</f>
        <v>36</v>
      </c>
      <c r="O162" s="2">
        <f>INT(Tableau_odi_logs_sessions[[#This Row],[datein]])</f>
        <v>43893</v>
      </c>
      <c r="P162" s="2">
        <f>INT(Tableau_odi_logs_sessions[[#This Row],[dateout]])</f>
        <v>43893</v>
      </c>
      <c r="Q162" s="3">
        <f>Tableau_odi_logs_sessions[[#This Row],[datein]]-Tableau_odi_logs_sessions[[#This Row],[jourin]]</f>
        <v>0.40875000000232831</v>
      </c>
      <c r="R162" s="3">
        <f>Tableau_odi_logs_sessions[[#This Row],[dateout]]-Tableau_odi_logs_sessions[[#This Row],[jourout]]</f>
        <v>0.43431712962774327</v>
      </c>
      <c r="S16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62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63" spans="1:20" hidden="1" x14ac:dyDescent="0.25">
      <c r="A163">
        <v>62223</v>
      </c>
      <c r="B163" t="s">
        <v>398</v>
      </c>
      <c r="C163" t="s">
        <v>153</v>
      </c>
      <c r="D163" t="s">
        <v>30</v>
      </c>
      <c r="E163" s="1">
        <v>43893.415150462963</v>
      </c>
      <c r="F163" s="1">
        <v>43893.415231481478</v>
      </c>
      <c r="G163" t="s">
        <v>90</v>
      </c>
      <c r="H163" t="s">
        <v>154</v>
      </c>
      <c r="I163" t="s">
        <v>890</v>
      </c>
      <c r="J163" t="s">
        <v>16</v>
      </c>
      <c r="L163" t="s">
        <v>21</v>
      </c>
      <c r="M163" t="s">
        <v>22</v>
      </c>
      <c r="N163" s="3">
        <f>VALUE(Tableau_odi_logs_sessions[[#This Row],[duree]])</f>
        <v>0</v>
      </c>
      <c r="O163" s="2">
        <f>INT(Tableau_odi_logs_sessions[[#This Row],[datein]])</f>
        <v>43893</v>
      </c>
      <c r="P163" s="2">
        <f>INT(Tableau_odi_logs_sessions[[#This Row],[dateout]])</f>
        <v>43893</v>
      </c>
      <c r="Q163" s="3">
        <f>Tableau_odi_logs_sessions[[#This Row],[datein]]-Tableau_odi_logs_sessions[[#This Row],[jourin]]</f>
        <v>0.41515046296262881</v>
      </c>
      <c r="R163" s="3">
        <f>Tableau_odi_logs_sessions[[#This Row],[dateout]]-Tableau_odi_logs_sessions[[#This Row],[jourout]]</f>
        <v>0.4152314814782585</v>
      </c>
      <c r="S16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163" s="3" t="str">
        <f>IF(Tableau_odi_logs_sessions[[#This Row],[test]]&gt;5,TEXT(Tableau_odi_logs_sessions[[#This Row],[datein]],"YYYYMMDD")&amp;"_"&amp;HOUR(Tableau_odi_logs_sessions[[#This Row],[datein]]),"")</f>
        <v/>
      </c>
    </row>
    <row r="164" spans="1:20" hidden="1" x14ac:dyDescent="0.25">
      <c r="A164">
        <v>62224</v>
      </c>
      <c r="B164" t="s">
        <v>399</v>
      </c>
      <c r="C164" t="s">
        <v>153</v>
      </c>
      <c r="D164" t="s">
        <v>35</v>
      </c>
      <c r="E164" s="1">
        <v>43893.417083333334</v>
      </c>
      <c r="F164" s="1">
        <v>43893.435787037037</v>
      </c>
      <c r="G164" t="s">
        <v>106</v>
      </c>
      <c r="H164" t="s">
        <v>154</v>
      </c>
      <c r="I164" t="s">
        <v>890</v>
      </c>
      <c r="J164" t="s">
        <v>16</v>
      </c>
      <c r="L164" t="s">
        <v>21</v>
      </c>
      <c r="M164" t="s">
        <v>22</v>
      </c>
      <c r="N164" s="3">
        <f>VALUE(Tableau_odi_logs_sessions[[#This Row],[duree]])</f>
        <v>26</v>
      </c>
      <c r="O164" s="2">
        <f>INT(Tableau_odi_logs_sessions[[#This Row],[datein]])</f>
        <v>43893</v>
      </c>
      <c r="P164" s="2">
        <f>INT(Tableau_odi_logs_sessions[[#This Row],[dateout]])</f>
        <v>43893</v>
      </c>
      <c r="Q164" s="3">
        <f>Tableau_odi_logs_sessions[[#This Row],[datein]]-Tableau_odi_logs_sessions[[#This Row],[jourin]]</f>
        <v>0.41708333333372138</v>
      </c>
      <c r="R164" s="3">
        <f>Tableau_odi_logs_sessions[[#This Row],[dateout]]-Tableau_odi_logs_sessions[[#This Row],[jourout]]</f>
        <v>0.43578703703678912</v>
      </c>
      <c r="S16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64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65" spans="1:20" hidden="1" x14ac:dyDescent="0.25">
      <c r="A165">
        <v>62226</v>
      </c>
      <c r="B165" t="s">
        <v>400</v>
      </c>
      <c r="C165" t="s">
        <v>182</v>
      </c>
      <c r="D165" t="s">
        <v>35</v>
      </c>
      <c r="E165" s="1">
        <v>43893.414282407408</v>
      </c>
      <c r="F165" s="1">
        <v>43893.434884259259</v>
      </c>
      <c r="G165" t="s">
        <v>105</v>
      </c>
      <c r="H165" t="s">
        <v>217</v>
      </c>
      <c r="I165" t="s">
        <v>890</v>
      </c>
      <c r="J165" t="s">
        <v>16</v>
      </c>
      <c r="L165" t="s">
        <v>21</v>
      </c>
      <c r="M165" t="s">
        <v>22</v>
      </c>
      <c r="N165" s="3">
        <f>VALUE(Tableau_odi_logs_sessions[[#This Row],[duree]])</f>
        <v>29</v>
      </c>
      <c r="O165" s="2">
        <f>INT(Tableau_odi_logs_sessions[[#This Row],[datein]])</f>
        <v>43893</v>
      </c>
      <c r="P165" s="2">
        <f>INT(Tableau_odi_logs_sessions[[#This Row],[dateout]])</f>
        <v>43893</v>
      </c>
      <c r="Q165" s="3">
        <f>Tableau_odi_logs_sessions[[#This Row],[datein]]-Tableau_odi_logs_sessions[[#This Row],[jourin]]</f>
        <v>0.41428240740788169</v>
      </c>
      <c r="R165" s="3">
        <f>Tableau_odi_logs_sessions[[#This Row],[dateout]]-Tableau_odi_logs_sessions[[#This Row],[jourout]]</f>
        <v>0.434884259258979</v>
      </c>
      <c r="S16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65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66" spans="1:20" hidden="1" x14ac:dyDescent="0.25">
      <c r="A166">
        <v>62242</v>
      </c>
      <c r="B166" t="s">
        <v>401</v>
      </c>
      <c r="C166" t="s">
        <v>180</v>
      </c>
      <c r="D166" t="s">
        <v>35</v>
      </c>
      <c r="E166" s="1">
        <v>43893.4140162037</v>
      </c>
      <c r="F166" s="1">
        <v>43893.434560185182</v>
      </c>
      <c r="G166" t="s">
        <v>105</v>
      </c>
      <c r="H166" t="s">
        <v>181</v>
      </c>
      <c r="I166" t="s">
        <v>890</v>
      </c>
      <c r="J166" t="s">
        <v>16</v>
      </c>
      <c r="L166" t="s">
        <v>21</v>
      </c>
      <c r="M166" t="s">
        <v>22</v>
      </c>
      <c r="N166" s="3">
        <f>VALUE(Tableau_odi_logs_sessions[[#This Row],[duree]])</f>
        <v>29</v>
      </c>
      <c r="O166" s="2">
        <f>INT(Tableau_odi_logs_sessions[[#This Row],[datein]])</f>
        <v>43893</v>
      </c>
      <c r="P166" s="2">
        <f>INT(Tableau_odi_logs_sessions[[#This Row],[dateout]])</f>
        <v>43893</v>
      </c>
      <c r="Q166" s="3">
        <f>Tableau_odi_logs_sessions[[#This Row],[datein]]-Tableau_odi_logs_sessions[[#This Row],[jourin]]</f>
        <v>0.41401620370015735</v>
      </c>
      <c r="R166" s="3">
        <f>Tableau_odi_logs_sessions[[#This Row],[dateout]]-Tableau_odi_logs_sessions[[#This Row],[jourout]]</f>
        <v>0.43456018518190831</v>
      </c>
      <c r="S16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66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67" spans="1:20" hidden="1" x14ac:dyDescent="0.25">
      <c r="A167">
        <v>62248</v>
      </c>
      <c r="B167" t="s">
        <v>402</v>
      </c>
      <c r="C167" t="s">
        <v>155</v>
      </c>
      <c r="D167" t="s">
        <v>35</v>
      </c>
      <c r="E167" s="1">
        <v>43893.414907407408</v>
      </c>
      <c r="F167" s="1">
        <v>43893.434490740743</v>
      </c>
      <c r="G167" t="s">
        <v>42</v>
      </c>
      <c r="H167" t="s">
        <v>190</v>
      </c>
      <c r="I167" t="s">
        <v>890</v>
      </c>
      <c r="J167" t="s">
        <v>16</v>
      </c>
      <c r="L167" t="s">
        <v>21</v>
      </c>
      <c r="M167" t="s">
        <v>22</v>
      </c>
      <c r="N167" s="3">
        <f>VALUE(Tableau_odi_logs_sessions[[#This Row],[duree]])</f>
        <v>28</v>
      </c>
      <c r="O167" s="2">
        <f>INT(Tableau_odi_logs_sessions[[#This Row],[datein]])</f>
        <v>43893</v>
      </c>
      <c r="P167" s="2">
        <f>INT(Tableau_odi_logs_sessions[[#This Row],[dateout]])</f>
        <v>43893</v>
      </c>
      <c r="Q167" s="3">
        <f>Tableau_odi_logs_sessions[[#This Row],[datein]]-Tableau_odi_logs_sessions[[#This Row],[jourin]]</f>
        <v>0.41490740740846377</v>
      </c>
      <c r="R167" s="3">
        <f>Tableau_odi_logs_sessions[[#This Row],[dateout]]-Tableau_odi_logs_sessions[[#This Row],[jourout]]</f>
        <v>0.43449074074305827</v>
      </c>
      <c r="S16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67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68" spans="1:20" hidden="1" x14ac:dyDescent="0.25">
      <c r="A168">
        <v>62384</v>
      </c>
      <c r="B168" t="s">
        <v>403</v>
      </c>
      <c r="C168" t="s">
        <v>127</v>
      </c>
      <c r="D168" t="s">
        <v>35</v>
      </c>
      <c r="E168" s="1">
        <v>43893.412604166668</v>
      </c>
      <c r="F168" s="1">
        <v>43893.433981481481</v>
      </c>
      <c r="G168" t="s">
        <v>123</v>
      </c>
      <c r="H168" t="s">
        <v>128</v>
      </c>
      <c r="I168" t="s">
        <v>890</v>
      </c>
      <c r="J168" t="s">
        <v>16</v>
      </c>
      <c r="L168" t="s">
        <v>21</v>
      </c>
      <c r="M168" t="s">
        <v>22</v>
      </c>
      <c r="N168" s="3">
        <f>VALUE(Tableau_odi_logs_sessions[[#This Row],[duree]])</f>
        <v>30</v>
      </c>
      <c r="O168" s="2">
        <f>INT(Tableau_odi_logs_sessions[[#This Row],[datein]])</f>
        <v>43893</v>
      </c>
      <c r="P168" s="2">
        <f>INT(Tableau_odi_logs_sessions[[#This Row],[dateout]])</f>
        <v>43893</v>
      </c>
      <c r="Q168" s="3">
        <f>Tableau_odi_logs_sessions[[#This Row],[datein]]-Tableau_odi_logs_sessions[[#This Row],[jourin]]</f>
        <v>0.41260416666773381</v>
      </c>
      <c r="R168" s="3">
        <f>Tableau_odi_logs_sessions[[#This Row],[dateout]]-Tableau_odi_logs_sessions[[#This Row],[jourout]]</f>
        <v>0.43398148148116888</v>
      </c>
      <c r="S16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68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69" spans="1:20" hidden="1" x14ac:dyDescent="0.25">
      <c r="A169">
        <v>62477</v>
      </c>
      <c r="B169" t="s">
        <v>404</v>
      </c>
      <c r="C169" t="s">
        <v>133</v>
      </c>
      <c r="D169" t="s">
        <v>35</v>
      </c>
      <c r="E169" s="1">
        <v>43893.414525462962</v>
      </c>
      <c r="F169" s="1">
        <v>43893.43409722222</v>
      </c>
      <c r="G169" t="s">
        <v>42</v>
      </c>
      <c r="H169" t="s">
        <v>134</v>
      </c>
      <c r="I169" t="s">
        <v>890</v>
      </c>
      <c r="J169" t="s">
        <v>16</v>
      </c>
      <c r="L169" t="s">
        <v>21</v>
      </c>
      <c r="M169" t="s">
        <v>22</v>
      </c>
      <c r="N169" s="3">
        <f>VALUE(Tableau_odi_logs_sessions[[#This Row],[duree]])</f>
        <v>28</v>
      </c>
      <c r="O169" s="2">
        <f>INT(Tableau_odi_logs_sessions[[#This Row],[datein]])</f>
        <v>43893</v>
      </c>
      <c r="P169" s="2">
        <f>INT(Tableau_odi_logs_sessions[[#This Row],[dateout]])</f>
        <v>43893</v>
      </c>
      <c r="Q169" s="3">
        <f>Tableau_odi_logs_sessions[[#This Row],[datein]]-Tableau_odi_logs_sessions[[#This Row],[jourin]]</f>
        <v>0.41452546296204673</v>
      </c>
      <c r="R169" s="3">
        <f>Tableau_odi_logs_sessions[[#This Row],[dateout]]-Tableau_odi_logs_sessions[[#This Row],[jourout]]</f>
        <v>0.43409722221986158</v>
      </c>
      <c r="S16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69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70" spans="1:20" hidden="1" x14ac:dyDescent="0.25">
      <c r="A170">
        <v>62478</v>
      </c>
      <c r="B170" t="s">
        <v>405</v>
      </c>
      <c r="C170" t="s">
        <v>133</v>
      </c>
      <c r="D170" t="s">
        <v>30</v>
      </c>
      <c r="E170" s="1">
        <v>43893.446817129632</v>
      </c>
      <c r="F170" s="1">
        <v>43893.447835648149</v>
      </c>
      <c r="G170" t="s">
        <v>28</v>
      </c>
      <c r="H170" t="s">
        <v>134</v>
      </c>
      <c r="I170" t="s">
        <v>890</v>
      </c>
      <c r="J170" t="s">
        <v>16</v>
      </c>
      <c r="L170" t="s">
        <v>20</v>
      </c>
      <c r="M170" t="s">
        <v>25</v>
      </c>
      <c r="N170" s="3">
        <f>VALUE(Tableau_odi_logs_sessions[[#This Row],[duree]])</f>
        <v>1</v>
      </c>
      <c r="O170" s="2">
        <f>INT(Tableau_odi_logs_sessions[[#This Row],[datein]])</f>
        <v>43893</v>
      </c>
      <c r="P170" s="2">
        <f>INT(Tableau_odi_logs_sessions[[#This Row],[dateout]])</f>
        <v>43893</v>
      </c>
      <c r="Q170" s="3">
        <f>Tableau_odi_logs_sessions[[#This Row],[datein]]-Tableau_odi_logs_sessions[[#This Row],[jourin]]</f>
        <v>0.44681712963210884</v>
      </c>
      <c r="R170" s="3">
        <f>Tableau_odi_logs_sessions[[#This Row],[dateout]]-Tableau_odi_logs_sessions[[#This Row],[jourout]]</f>
        <v>0.44783564814861165</v>
      </c>
      <c r="S17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170" s="3" t="str">
        <f>IF(Tableau_odi_logs_sessions[[#This Row],[test]]&gt;5,TEXT(Tableau_odi_logs_sessions[[#This Row],[datein]],"YYYYMMDD")&amp;"_"&amp;HOUR(Tableau_odi_logs_sessions[[#This Row],[datein]]),"")</f>
        <v/>
      </c>
    </row>
    <row r="171" spans="1:20" hidden="1" x14ac:dyDescent="0.25">
      <c r="A171">
        <v>62479</v>
      </c>
      <c r="B171" t="s">
        <v>406</v>
      </c>
      <c r="C171" t="s">
        <v>133</v>
      </c>
      <c r="D171" t="s">
        <v>43</v>
      </c>
      <c r="E171" s="1">
        <v>43893.447858796295</v>
      </c>
      <c r="F171" s="1">
        <v>43893.467685185184</v>
      </c>
      <c r="G171" t="s">
        <v>42</v>
      </c>
      <c r="H171" t="s">
        <v>134</v>
      </c>
      <c r="I171" t="s">
        <v>890</v>
      </c>
      <c r="J171" t="s">
        <v>16</v>
      </c>
      <c r="L171" t="s">
        <v>20</v>
      </c>
      <c r="M171" t="s">
        <v>25</v>
      </c>
      <c r="N171" s="3">
        <f>VALUE(Tableau_odi_logs_sessions[[#This Row],[duree]])</f>
        <v>28</v>
      </c>
      <c r="O171" s="2">
        <f>INT(Tableau_odi_logs_sessions[[#This Row],[datein]])</f>
        <v>43893</v>
      </c>
      <c r="P171" s="2">
        <f>INT(Tableau_odi_logs_sessions[[#This Row],[dateout]])</f>
        <v>43893</v>
      </c>
      <c r="Q171" s="3">
        <f>Tableau_odi_logs_sessions[[#This Row],[datein]]-Tableau_odi_logs_sessions[[#This Row],[jourin]]</f>
        <v>0.447858796294895</v>
      </c>
      <c r="R171" s="3">
        <f>Tableau_odi_logs_sessions[[#This Row],[dateout]]-Tableau_odi_logs_sessions[[#This Row],[jourout]]</f>
        <v>0.46768518518365454</v>
      </c>
      <c r="S17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71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72" spans="1:20" hidden="1" x14ac:dyDescent="0.25">
      <c r="A172">
        <v>62480</v>
      </c>
      <c r="B172" t="s">
        <v>407</v>
      </c>
      <c r="C172" t="s">
        <v>133</v>
      </c>
      <c r="D172" t="s">
        <v>23</v>
      </c>
      <c r="E172" s="1">
        <v>43893.619583333333</v>
      </c>
      <c r="F172" s="1">
        <v>43893.640150462961</v>
      </c>
      <c r="G172" t="s">
        <v>105</v>
      </c>
      <c r="H172" t="s">
        <v>134</v>
      </c>
      <c r="I172" t="s">
        <v>890</v>
      </c>
      <c r="J172" t="s">
        <v>16</v>
      </c>
      <c r="L172" t="s">
        <v>21</v>
      </c>
      <c r="M172" t="s">
        <v>24</v>
      </c>
      <c r="N172" s="3">
        <f>VALUE(Tableau_odi_logs_sessions[[#This Row],[duree]])</f>
        <v>29</v>
      </c>
      <c r="O172" s="2">
        <f>INT(Tableau_odi_logs_sessions[[#This Row],[datein]])</f>
        <v>43893</v>
      </c>
      <c r="P172" s="2">
        <f>INT(Tableau_odi_logs_sessions[[#This Row],[dateout]])</f>
        <v>43893</v>
      </c>
      <c r="Q172" s="3">
        <f>Tableau_odi_logs_sessions[[#This Row],[datein]]-Tableau_odi_logs_sessions[[#This Row],[jourin]]</f>
        <v>0.61958333333313931</v>
      </c>
      <c r="R172" s="3">
        <f>Tableau_odi_logs_sessions[[#This Row],[dateout]]-Tableau_odi_logs_sessions[[#This Row],[jourout]]</f>
        <v>0.64015046296117362</v>
      </c>
      <c r="S17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72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173" spans="1:20" hidden="1" x14ac:dyDescent="0.25">
      <c r="A173">
        <v>62532</v>
      </c>
      <c r="B173" t="s">
        <v>408</v>
      </c>
      <c r="C173" t="s">
        <v>186</v>
      </c>
      <c r="D173" t="s">
        <v>35</v>
      </c>
      <c r="E173" s="1">
        <v>43893.412928240738</v>
      </c>
      <c r="F173" s="1">
        <v>43893.435243055559</v>
      </c>
      <c r="G173" t="s">
        <v>39</v>
      </c>
      <c r="H173" t="s">
        <v>187</v>
      </c>
      <c r="I173" t="s">
        <v>890</v>
      </c>
      <c r="J173" t="s">
        <v>16</v>
      </c>
      <c r="L173" t="s">
        <v>21</v>
      </c>
      <c r="M173" t="s">
        <v>22</v>
      </c>
      <c r="N173" s="3">
        <f>VALUE(Tableau_odi_logs_sessions[[#This Row],[duree]])</f>
        <v>32</v>
      </c>
      <c r="O173" s="2">
        <f>INT(Tableau_odi_logs_sessions[[#This Row],[datein]])</f>
        <v>43893</v>
      </c>
      <c r="P173" s="2">
        <f>INT(Tableau_odi_logs_sessions[[#This Row],[dateout]])</f>
        <v>43893</v>
      </c>
      <c r="Q173" s="3">
        <f>Tableau_odi_logs_sessions[[#This Row],[datein]]-Tableau_odi_logs_sessions[[#This Row],[jourin]]</f>
        <v>0.41292824073752854</v>
      </c>
      <c r="R173" s="3">
        <f>Tableau_odi_logs_sessions[[#This Row],[dateout]]-Tableau_odi_logs_sessions[[#This Row],[jourout]]</f>
        <v>0.43524305555911269</v>
      </c>
      <c r="S17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73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74" spans="1:20" hidden="1" x14ac:dyDescent="0.25">
      <c r="A174">
        <v>62533</v>
      </c>
      <c r="B174" t="s">
        <v>409</v>
      </c>
      <c r="C174" t="s">
        <v>186</v>
      </c>
      <c r="D174" t="s">
        <v>43</v>
      </c>
      <c r="E174" s="1">
        <v>43893.446643518517</v>
      </c>
      <c r="F174" s="1">
        <v>43893.465856481482</v>
      </c>
      <c r="G174" t="s">
        <v>82</v>
      </c>
      <c r="H174" t="s">
        <v>187</v>
      </c>
      <c r="I174" t="s">
        <v>890</v>
      </c>
      <c r="J174" t="s">
        <v>16</v>
      </c>
      <c r="L174" t="s">
        <v>20</v>
      </c>
      <c r="M174" t="s">
        <v>25</v>
      </c>
      <c r="N174" s="3">
        <f>VALUE(Tableau_odi_logs_sessions[[#This Row],[duree]])</f>
        <v>27</v>
      </c>
      <c r="O174" s="2">
        <f>INT(Tableau_odi_logs_sessions[[#This Row],[datein]])</f>
        <v>43893</v>
      </c>
      <c r="P174" s="2">
        <f>INT(Tableau_odi_logs_sessions[[#This Row],[dateout]])</f>
        <v>43893</v>
      </c>
      <c r="Q174" s="3">
        <f>Tableau_odi_logs_sessions[[#This Row],[datein]]-Tableau_odi_logs_sessions[[#This Row],[jourin]]</f>
        <v>0.44664351851679385</v>
      </c>
      <c r="R174" s="3">
        <f>Tableau_odi_logs_sessions[[#This Row],[dateout]]-Tableau_odi_logs_sessions[[#This Row],[jourout]]</f>
        <v>0.46585648148175096</v>
      </c>
      <c r="S17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74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75" spans="1:20" hidden="1" x14ac:dyDescent="0.25">
      <c r="A175">
        <v>62534</v>
      </c>
      <c r="B175" t="s">
        <v>410</v>
      </c>
      <c r="C175" t="s">
        <v>186</v>
      </c>
      <c r="D175" t="s">
        <v>23</v>
      </c>
      <c r="E175" s="1">
        <v>43893.616111111114</v>
      </c>
      <c r="F175" s="1">
        <v>43893.639930555553</v>
      </c>
      <c r="G175" t="s">
        <v>37</v>
      </c>
      <c r="H175" t="s">
        <v>187</v>
      </c>
      <c r="I175" t="s">
        <v>890</v>
      </c>
      <c r="J175" t="s">
        <v>16</v>
      </c>
      <c r="L175" t="s">
        <v>21</v>
      </c>
      <c r="M175" t="s">
        <v>24</v>
      </c>
      <c r="N175" s="3">
        <f>VALUE(Tableau_odi_logs_sessions[[#This Row],[duree]])</f>
        <v>34</v>
      </c>
      <c r="O175" s="2">
        <f>INT(Tableau_odi_logs_sessions[[#This Row],[datein]])</f>
        <v>43893</v>
      </c>
      <c r="P175" s="2">
        <f>INT(Tableau_odi_logs_sessions[[#This Row],[dateout]])</f>
        <v>43893</v>
      </c>
      <c r="Q175" s="3">
        <f>Tableau_odi_logs_sessions[[#This Row],[datein]]-Tableau_odi_logs_sessions[[#This Row],[jourin]]</f>
        <v>0.61611111111415084</v>
      </c>
      <c r="R175" s="3">
        <f>Tableau_odi_logs_sessions[[#This Row],[dateout]]-Tableau_odi_logs_sessions[[#This Row],[jourout]]</f>
        <v>0.63993055555329192</v>
      </c>
      <c r="S17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75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176" spans="1:20" hidden="1" x14ac:dyDescent="0.25">
      <c r="A176">
        <v>62653</v>
      </c>
      <c r="B176" t="s">
        <v>411</v>
      </c>
      <c r="C176" t="s">
        <v>185</v>
      </c>
      <c r="D176" t="s">
        <v>35</v>
      </c>
      <c r="E176" s="1">
        <v>43893.419189814813</v>
      </c>
      <c r="F176" s="1">
        <v>43893.434594907405</v>
      </c>
      <c r="G176" t="s">
        <v>34</v>
      </c>
      <c r="H176" t="s">
        <v>195</v>
      </c>
      <c r="I176" t="s">
        <v>890</v>
      </c>
      <c r="J176" t="s">
        <v>16</v>
      </c>
      <c r="L176" t="s">
        <v>21</v>
      </c>
      <c r="M176" t="s">
        <v>22</v>
      </c>
      <c r="N176" s="3">
        <f>VALUE(Tableau_odi_logs_sessions[[#This Row],[duree]])</f>
        <v>22</v>
      </c>
      <c r="O176" s="2">
        <f>INT(Tableau_odi_logs_sessions[[#This Row],[datein]])</f>
        <v>43893</v>
      </c>
      <c r="P176" s="2">
        <f>INT(Tableau_odi_logs_sessions[[#This Row],[dateout]])</f>
        <v>43893</v>
      </c>
      <c r="Q176" s="3">
        <f>Tableau_odi_logs_sessions[[#This Row],[datein]]-Tableau_odi_logs_sessions[[#This Row],[jourin]]</f>
        <v>0.419189814812853</v>
      </c>
      <c r="R176" s="3">
        <f>Tableau_odi_logs_sessions[[#This Row],[dateout]]-Tableau_odi_logs_sessions[[#This Row],[jourout]]</f>
        <v>0.43459490740497131</v>
      </c>
      <c r="S17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76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77" spans="1:20" hidden="1" x14ac:dyDescent="0.25">
      <c r="A177">
        <v>62654</v>
      </c>
      <c r="B177" t="s">
        <v>412</v>
      </c>
      <c r="C177" t="s">
        <v>185</v>
      </c>
      <c r="D177" t="s">
        <v>43</v>
      </c>
      <c r="E177" s="1">
        <v>43893.447141203702</v>
      </c>
      <c r="F177" s="1">
        <v>43893.467476851853</v>
      </c>
      <c r="G177" t="s">
        <v>105</v>
      </c>
      <c r="H177" t="s">
        <v>195</v>
      </c>
      <c r="I177" t="s">
        <v>890</v>
      </c>
      <c r="J177" t="s">
        <v>16</v>
      </c>
      <c r="L177" t="s">
        <v>20</v>
      </c>
      <c r="M177" t="s">
        <v>25</v>
      </c>
      <c r="N177" s="3">
        <f>VALUE(Tableau_odi_logs_sessions[[#This Row],[duree]])</f>
        <v>29</v>
      </c>
      <c r="O177" s="2">
        <f>INT(Tableau_odi_logs_sessions[[#This Row],[datein]])</f>
        <v>43893</v>
      </c>
      <c r="P177" s="2">
        <f>INT(Tableau_odi_logs_sessions[[#This Row],[dateout]])</f>
        <v>43893</v>
      </c>
      <c r="Q177" s="3">
        <f>Tableau_odi_logs_sessions[[#This Row],[datein]]-Tableau_odi_logs_sessions[[#This Row],[jourin]]</f>
        <v>0.44714120370190358</v>
      </c>
      <c r="R177" s="3">
        <f>Tableau_odi_logs_sessions[[#This Row],[dateout]]-Tableau_odi_logs_sessions[[#This Row],[jourout]]</f>
        <v>0.4674768518525525</v>
      </c>
      <c r="S17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77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78" spans="1:20" hidden="1" x14ac:dyDescent="0.25">
      <c r="A178">
        <v>62655</v>
      </c>
      <c r="B178" t="s">
        <v>413</v>
      </c>
      <c r="C178" t="s">
        <v>185</v>
      </c>
      <c r="D178" t="s">
        <v>23</v>
      </c>
      <c r="E178" s="1">
        <v>43893.616087962961</v>
      </c>
      <c r="F178" s="1">
        <v>43893.639930555553</v>
      </c>
      <c r="G178" t="s">
        <v>37</v>
      </c>
      <c r="H178" t="s">
        <v>195</v>
      </c>
      <c r="I178" t="s">
        <v>890</v>
      </c>
      <c r="J178" t="s">
        <v>16</v>
      </c>
      <c r="L178" t="s">
        <v>21</v>
      </c>
      <c r="M178" t="s">
        <v>24</v>
      </c>
      <c r="N178" s="3">
        <f>VALUE(Tableau_odi_logs_sessions[[#This Row],[duree]])</f>
        <v>34</v>
      </c>
      <c r="O178" s="2">
        <f>INT(Tableau_odi_logs_sessions[[#This Row],[datein]])</f>
        <v>43893</v>
      </c>
      <c r="P178" s="2">
        <f>INT(Tableau_odi_logs_sessions[[#This Row],[dateout]])</f>
        <v>43893</v>
      </c>
      <c r="Q178" s="3">
        <f>Tableau_odi_logs_sessions[[#This Row],[datein]]-Tableau_odi_logs_sessions[[#This Row],[jourin]]</f>
        <v>0.61608796296059154</v>
      </c>
      <c r="R178" s="3">
        <f>Tableau_odi_logs_sessions[[#This Row],[dateout]]-Tableau_odi_logs_sessions[[#This Row],[jourout]]</f>
        <v>0.63993055555329192</v>
      </c>
      <c r="S17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78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179" spans="1:20" hidden="1" x14ac:dyDescent="0.25">
      <c r="A179">
        <v>62723</v>
      </c>
      <c r="B179" t="s">
        <v>414</v>
      </c>
      <c r="C179" t="s">
        <v>140</v>
      </c>
      <c r="D179" t="s">
        <v>35</v>
      </c>
      <c r="E179" s="1">
        <v>43893.414421296293</v>
      </c>
      <c r="F179" s="1">
        <v>43893.434733796297</v>
      </c>
      <c r="G179" t="s">
        <v>105</v>
      </c>
      <c r="H179" t="s">
        <v>214</v>
      </c>
      <c r="I179" t="s">
        <v>890</v>
      </c>
      <c r="J179" t="s">
        <v>16</v>
      </c>
      <c r="L179" t="s">
        <v>21</v>
      </c>
      <c r="M179" t="s">
        <v>22</v>
      </c>
      <c r="N179" s="3">
        <f>VALUE(Tableau_odi_logs_sessions[[#This Row],[duree]])</f>
        <v>29</v>
      </c>
      <c r="O179" s="2">
        <f>INT(Tableau_odi_logs_sessions[[#This Row],[datein]])</f>
        <v>43893</v>
      </c>
      <c r="P179" s="2">
        <f>INT(Tableau_odi_logs_sessions[[#This Row],[dateout]])</f>
        <v>43893</v>
      </c>
      <c r="Q179" s="3">
        <f>Tableau_odi_logs_sessions[[#This Row],[datein]]-Tableau_odi_logs_sessions[[#This Row],[jourin]]</f>
        <v>0.41442129629285773</v>
      </c>
      <c r="R179" s="3">
        <f>Tableau_odi_logs_sessions[[#This Row],[dateout]]-Tableau_odi_logs_sessions[[#This Row],[jourout]]</f>
        <v>0.43473379629722331</v>
      </c>
      <c r="S17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79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80" spans="1:20" hidden="1" x14ac:dyDescent="0.25">
      <c r="A180">
        <v>62724</v>
      </c>
      <c r="B180" t="s">
        <v>415</v>
      </c>
      <c r="C180" t="s">
        <v>140</v>
      </c>
      <c r="D180" t="s">
        <v>43</v>
      </c>
      <c r="E180" s="1">
        <v>43893.45034722222</v>
      </c>
      <c r="F180" s="1">
        <v>43893.467499999999</v>
      </c>
      <c r="G180" t="s">
        <v>74</v>
      </c>
      <c r="H180" t="s">
        <v>214</v>
      </c>
      <c r="I180" t="s">
        <v>890</v>
      </c>
      <c r="J180" t="s">
        <v>16</v>
      </c>
      <c r="L180" t="s">
        <v>20</v>
      </c>
      <c r="M180" t="s">
        <v>25</v>
      </c>
      <c r="N180" s="3">
        <f>VALUE(Tableau_odi_logs_sessions[[#This Row],[duree]])</f>
        <v>24</v>
      </c>
      <c r="O180" s="2">
        <f>INT(Tableau_odi_logs_sessions[[#This Row],[datein]])</f>
        <v>43893</v>
      </c>
      <c r="P180" s="2">
        <f>INT(Tableau_odi_logs_sessions[[#This Row],[dateout]])</f>
        <v>43893</v>
      </c>
      <c r="Q180" s="3">
        <f>Tableau_odi_logs_sessions[[#This Row],[datein]]-Tableau_odi_logs_sessions[[#This Row],[jourin]]</f>
        <v>0.45034722222044365</v>
      </c>
      <c r="R180" s="3">
        <f>Tableau_odi_logs_sessions[[#This Row],[dateout]]-Tableau_odi_logs_sessions[[#This Row],[jourout]]</f>
        <v>0.46749999999883585</v>
      </c>
      <c r="S18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80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81" spans="1:20" hidden="1" x14ac:dyDescent="0.25">
      <c r="A181">
        <v>62725</v>
      </c>
      <c r="B181" t="s">
        <v>416</v>
      </c>
      <c r="C181" t="s">
        <v>140</v>
      </c>
      <c r="D181" t="s">
        <v>66</v>
      </c>
      <c r="E181" s="1">
        <v>43893.486157407409</v>
      </c>
      <c r="F181" s="1">
        <v>43893.500902777778</v>
      </c>
      <c r="G181" t="s">
        <v>88</v>
      </c>
      <c r="H181" t="s">
        <v>214</v>
      </c>
      <c r="I181" t="s">
        <v>890</v>
      </c>
      <c r="J181" t="s">
        <v>16</v>
      </c>
      <c r="L181" t="s">
        <v>68</v>
      </c>
      <c r="M181" t="s">
        <v>69</v>
      </c>
      <c r="N181" s="3">
        <f>VALUE(Tableau_odi_logs_sessions[[#This Row],[duree]])</f>
        <v>21</v>
      </c>
      <c r="O181" s="2">
        <f>INT(Tableau_odi_logs_sessions[[#This Row],[datein]])</f>
        <v>43893</v>
      </c>
      <c r="P181" s="2">
        <f>INT(Tableau_odi_logs_sessions[[#This Row],[dateout]])</f>
        <v>43893</v>
      </c>
      <c r="Q181" s="3">
        <f>Tableau_odi_logs_sessions[[#This Row],[datein]]-Tableau_odi_logs_sessions[[#This Row],[jourin]]</f>
        <v>0.48615740740933688</v>
      </c>
      <c r="R181" s="3">
        <f>Tableau_odi_logs_sessions[[#This Row],[dateout]]-Tableau_odi_logs_sessions[[#This Row],[jourout]]</f>
        <v>0.50090277777781012</v>
      </c>
      <c r="S18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181" s="3" t="str">
        <f>IF(Tableau_odi_logs_sessions[[#This Row],[test]]&gt;5,TEXT(Tableau_odi_logs_sessions[[#This Row],[datein]],"YYYYMMDD")&amp;"_"&amp;HOUR(Tableau_odi_logs_sessions[[#This Row],[datein]]),"")</f>
        <v/>
      </c>
    </row>
    <row r="182" spans="1:20" hidden="1" x14ac:dyDescent="0.25">
      <c r="A182">
        <v>62726</v>
      </c>
      <c r="B182" t="s">
        <v>417</v>
      </c>
      <c r="C182" t="s">
        <v>140</v>
      </c>
      <c r="D182" t="s">
        <v>23</v>
      </c>
      <c r="E182" s="1">
        <v>43893.615914351853</v>
      </c>
      <c r="F182" s="1">
        <v>43893.639965277776</v>
      </c>
      <c r="G182" t="s">
        <v>37</v>
      </c>
      <c r="H182" t="s">
        <v>214</v>
      </c>
      <c r="I182" t="s">
        <v>890</v>
      </c>
      <c r="J182" t="s">
        <v>16</v>
      </c>
      <c r="L182" t="s">
        <v>21</v>
      </c>
      <c r="M182" t="s">
        <v>24</v>
      </c>
      <c r="N182" s="3">
        <f>VALUE(Tableau_odi_logs_sessions[[#This Row],[duree]])</f>
        <v>34</v>
      </c>
      <c r="O182" s="2">
        <f>INT(Tableau_odi_logs_sessions[[#This Row],[datein]])</f>
        <v>43893</v>
      </c>
      <c r="P182" s="2">
        <f>INT(Tableau_odi_logs_sessions[[#This Row],[dateout]])</f>
        <v>43893</v>
      </c>
      <c r="Q182" s="3">
        <f>Tableau_odi_logs_sessions[[#This Row],[datein]]-Tableau_odi_logs_sessions[[#This Row],[jourin]]</f>
        <v>0.6159143518525525</v>
      </c>
      <c r="R182" s="3">
        <f>Tableau_odi_logs_sessions[[#This Row],[dateout]]-Tableau_odi_logs_sessions[[#This Row],[jourout]]</f>
        <v>0.63996527777635492</v>
      </c>
      <c r="S18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82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183" spans="1:20" hidden="1" x14ac:dyDescent="0.25">
      <c r="A183">
        <v>62739</v>
      </c>
      <c r="B183" t="s">
        <v>418</v>
      </c>
      <c r="C183" t="s">
        <v>102</v>
      </c>
      <c r="D183" t="s">
        <v>35</v>
      </c>
      <c r="E183" s="1">
        <v>43893.413819444446</v>
      </c>
      <c r="F183" s="1">
        <v>43893.434166666666</v>
      </c>
      <c r="G183" t="s">
        <v>105</v>
      </c>
      <c r="H183" t="s">
        <v>103</v>
      </c>
      <c r="I183" t="s">
        <v>890</v>
      </c>
      <c r="J183" t="s">
        <v>16</v>
      </c>
      <c r="L183" t="s">
        <v>21</v>
      </c>
      <c r="M183" t="s">
        <v>22</v>
      </c>
      <c r="N183" s="3">
        <f>VALUE(Tableau_odi_logs_sessions[[#This Row],[duree]])</f>
        <v>29</v>
      </c>
      <c r="O183" s="2">
        <f>INT(Tableau_odi_logs_sessions[[#This Row],[datein]])</f>
        <v>43893</v>
      </c>
      <c r="P183" s="2">
        <f>INT(Tableau_odi_logs_sessions[[#This Row],[dateout]])</f>
        <v>43893</v>
      </c>
      <c r="Q183" s="3">
        <f>Tableau_odi_logs_sessions[[#This Row],[datein]]-Tableau_odi_logs_sessions[[#This Row],[jourin]]</f>
        <v>0.41381944444583496</v>
      </c>
      <c r="R183" s="3">
        <f>Tableau_odi_logs_sessions[[#This Row],[dateout]]-Tableau_odi_logs_sessions[[#This Row],[jourout]]</f>
        <v>0.43416666666598758</v>
      </c>
      <c r="S18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83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84" spans="1:20" hidden="1" x14ac:dyDescent="0.25">
      <c r="A184">
        <v>62740</v>
      </c>
      <c r="B184" t="s">
        <v>419</v>
      </c>
      <c r="C184" t="s">
        <v>102</v>
      </c>
      <c r="D184" t="s">
        <v>43</v>
      </c>
      <c r="E184" s="1">
        <v>43893.446527777778</v>
      </c>
      <c r="F184" s="1">
        <v>43893.623993055553</v>
      </c>
      <c r="G184" t="s">
        <v>221</v>
      </c>
      <c r="H184" t="s">
        <v>103</v>
      </c>
      <c r="I184" t="s">
        <v>890</v>
      </c>
      <c r="J184" t="s">
        <v>16</v>
      </c>
      <c r="L184" t="s">
        <v>21</v>
      </c>
      <c r="M184" t="s">
        <v>24</v>
      </c>
      <c r="N184" s="3">
        <f>VALUE(Tableau_odi_logs_sessions[[#This Row],[duree]])</f>
        <v>255</v>
      </c>
      <c r="O184" s="2">
        <f>INT(Tableau_odi_logs_sessions[[#This Row],[datein]])</f>
        <v>43893</v>
      </c>
      <c r="P184" s="2">
        <f>INT(Tableau_odi_logs_sessions[[#This Row],[dateout]])</f>
        <v>43893</v>
      </c>
      <c r="Q184" s="3">
        <f>Tableau_odi_logs_sessions[[#This Row],[datein]]-Tableau_odi_logs_sessions[[#This Row],[jourin]]</f>
        <v>0.44652777777810115</v>
      </c>
      <c r="R184" s="3">
        <f>Tableau_odi_logs_sessions[[#This Row],[dateout]]-Tableau_odi_logs_sessions[[#This Row],[jourout]]</f>
        <v>0.62399305555300089</v>
      </c>
      <c r="S18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84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85" spans="1:20" hidden="1" x14ac:dyDescent="0.25">
      <c r="A185">
        <v>62745</v>
      </c>
      <c r="B185" t="s">
        <v>420</v>
      </c>
      <c r="C185" t="s">
        <v>138</v>
      </c>
      <c r="D185" t="s">
        <v>35</v>
      </c>
      <c r="E185" s="1">
        <v>43893.414803240739</v>
      </c>
      <c r="F185" s="1">
        <v>43893.43550925926</v>
      </c>
      <c r="G185" t="s">
        <v>105</v>
      </c>
      <c r="H185" t="s">
        <v>139</v>
      </c>
      <c r="I185" t="s">
        <v>890</v>
      </c>
      <c r="J185" t="s">
        <v>16</v>
      </c>
      <c r="L185" t="s">
        <v>21</v>
      </c>
      <c r="M185" t="s">
        <v>22</v>
      </c>
      <c r="N185" s="3">
        <f>VALUE(Tableau_odi_logs_sessions[[#This Row],[duree]])</f>
        <v>29</v>
      </c>
      <c r="O185" s="2">
        <f>INT(Tableau_odi_logs_sessions[[#This Row],[datein]])</f>
        <v>43893</v>
      </c>
      <c r="P185" s="2">
        <f>INT(Tableau_odi_logs_sessions[[#This Row],[dateout]])</f>
        <v>43893</v>
      </c>
      <c r="Q185" s="3">
        <f>Tableau_odi_logs_sessions[[#This Row],[datein]]-Tableau_odi_logs_sessions[[#This Row],[jourin]]</f>
        <v>0.41480324073927477</v>
      </c>
      <c r="R185" s="3">
        <f>Tableau_odi_logs_sessions[[#This Row],[dateout]]-Tableau_odi_logs_sessions[[#This Row],[jourout]]</f>
        <v>0.43550925925956108</v>
      </c>
      <c r="S18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185" s="3" t="str">
        <f>IF(Tableau_odi_logs_sessions[[#This Row],[test]]&gt;5,TEXT(Tableau_odi_logs_sessions[[#This Row],[datein]],"YYYYMMDD")&amp;"_"&amp;HOUR(Tableau_odi_logs_sessions[[#This Row],[datein]]),"")</f>
        <v>20200303_9</v>
      </c>
    </row>
    <row r="186" spans="1:20" hidden="1" x14ac:dyDescent="0.25">
      <c r="A186">
        <v>62746</v>
      </c>
      <c r="B186" t="s">
        <v>421</v>
      </c>
      <c r="C186" t="s">
        <v>138</v>
      </c>
      <c r="D186" t="s">
        <v>43</v>
      </c>
      <c r="E186" s="1">
        <v>43893.458009259259</v>
      </c>
      <c r="F186" s="1">
        <v>43893.467106481483</v>
      </c>
      <c r="G186" t="s">
        <v>31</v>
      </c>
      <c r="H186" t="s">
        <v>139</v>
      </c>
      <c r="I186" t="s">
        <v>890</v>
      </c>
      <c r="J186" t="s">
        <v>16</v>
      </c>
      <c r="L186" t="s">
        <v>20</v>
      </c>
      <c r="M186" t="s">
        <v>25</v>
      </c>
      <c r="N186" s="3">
        <f>VALUE(Tableau_odi_logs_sessions[[#This Row],[duree]])</f>
        <v>13</v>
      </c>
      <c r="O186" s="2">
        <f>INT(Tableau_odi_logs_sessions[[#This Row],[datein]])</f>
        <v>43893</v>
      </c>
      <c r="P186" s="2">
        <f>INT(Tableau_odi_logs_sessions[[#This Row],[dateout]])</f>
        <v>43893</v>
      </c>
      <c r="Q186" s="3">
        <f>Tableau_odi_logs_sessions[[#This Row],[datein]]-Tableau_odi_logs_sessions[[#This Row],[jourin]]</f>
        <v>0.45800925925868796</v>
      </c>
      <c r="R186" s="3">
        <f>Tableau_odi_logs_sessions[[#This Row],[dateout]]-Tableau_odi_logs_sessions[[#This Row],[jourout]]</f>
        <v>0.46710648148291511</v>
      </c>
      <c r="S18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86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87" spans="1:20" hidden="1" x14ac:dyDescent="0.25">
      <c r="A187">
        <v>62747</v>
      </c>
      <c r="B187" t="s">
        <v>422</v>
      </c>
      <c r="C187" t="s">
        <v>138</v>
      </c>
      <c r="D187" t="s">
        <v>23</v>
      </c>
      <c r="E187" s="1">
        <v>43893.616967592592</v>
      </c>
      <c r="F187" s="1">
        <v>43893.640046296299</v>
      </c>
      <c r="G187" t="s">
        <v>81</v>
      </c>
      <c r="H187" t="s">
        <v>139</v>
      </c>
      <c r="I187" t="s">
        <v>890</v>
      </c>
      <c r="J187" t="s">
        <v>16</v>
      </c>
      <c r="L187" t="s">
        <v>21</v>
      </c>
      <c r="M187" t="s">
        <v>24</v>
      </c>
      <c r="N187" s="3">
        <f>VALUE(Tableau_odi_logs_sessions[[#This Row],[duree]])</f>
        <v>33</v>
      </c>
      <c r="O187" s="2">
        <f>INT(Tableau_odi_logs_sessions[[#This Row],[datein]])</f>
        <v>43893</v>
      </c>
      <c r="P187" s="2">
        <f>INT(Tableau_odi_logs_sessions[[#This Row],[dateout]])</f>
        <v>43893</v>
      </c>
      <c r="Q187" s="3">
        <f>Tableau_odi_logs_sessions[[#This Row],[datein]]-Tableau_odi_logs_sessions[[#This Row],[jourin]]</f>
        <v>0.61696759259211831</v>
      </c>
      <c r="R187" s="3">
        <f>Tableau_odi_logs_sessions[[#This Row],[dateout]]-Tableau_odi_logs_sessions[[#This Row],[jourout]]</f>
        <v>0.64004629629926058</v>
      </c>
      <c r="S18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87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188" spans="1:20" hidden="1" x14ac:dyDescent="0.25">
      <c r="A188">
        <v>62821</v>
      </c>
      <c r="B188" t="s">
        <v>423</v>
      </c>
      <c r="C188" t="s">
        <v>188</v>
      </c>
      <c r="D188" t="s">
        <v>43</v>
      </c>
      <c r="E188" s="1">
        <v>43893.447083333333</v>
      </c>
      <c r="F188" s="1">
        <v>43893.466365740744</v>
      </c>
      <c r="G188" t="s">
        <v>82</v>
      </c>
      <c r="H188" t="s">
        <v>189</v>
      </c>
      <c r="I188" t="s">
        <v>890</v>
      </c>
      <c r="J188" t="s">
        <v>16</v>
      </c>
      <c r="L188" t="s">
        <v>20</v>
      </c>
      <c r="M188" t="s">
        <v>25</v>
      </c>
      <c r="N188" s="3">
        <f>VALUE(Tableau_odi_logs_sessions[[#This Row],[duree]])</f>
        <v>27</v>
      </c>
      <c r="O188" s="2">
        <f>INT(Tableau_odi_logs_sessions[[#This Row],[datein]])</f>
        <v>43893</v>
      </c>
      <c r="P188" s="2">
        <f>INT(Tableau_odi_logs_sessions[[#This Row],[dateout]])</f>
        <v>43893</v>
      </c>
      <c r="Q188" s="3">
        <f>Tableau_odi_logs_sessions[[#This Row],[datein]]-Tableau_odi_logs_sessions[[#This Row],[jourin]]</f>
        <v>0.44708333333255723</v>
      </c>
      <c r="R188" s="3">
        <f>Tableau_odi_logs_sessions[[#This Row],[dateout]]-Tableau_odi_logs_sessions[[#This Row],[jourout]]</f>
        <v>0.46636574074364034</v>
      </c>
      <c r="S18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88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89" spans="1:20" hidden="1" x14ac:dyDescent="0.25">
      <c r="A189">
        <v>62822</v>
      </c>
      <c r="B189" t="s">
        <v>424</v>
      </c>
      <c r="C189" t="s">
        <v>188</v>
      </c>
      <c r="D189" t="s">
        <v>23</v>
      </c>
      <c r="E189" s="1">
        <v>43893.622858796298</v>
      </c>
      <c r="F189" s="1">
        <v>43893.640416666669</v>
      </c>
      <c r="G189" t="s">
        <v>71</v>
      </c>
      <c r="H189" t="s">
        <v>189</v>
      </c>
      <c r="I189" t="s">
        <v>890</v>
      </c>
      <c r="J189" t="s">
        <v>16</v>
      </c>
      <c r="L189" t="s">
        <v>21</v>
      </c>
      <c r="M189" t="s">
        <v>24</v>
      </c>
      <c r="N189" s="3">
        <f>VALUE(Tableau_odi_logs_sessions[[#This Row],[duree]])</f>
        <v>25</v>
      </c>
      <c r="O189" s="2">
        <f>INT(Tableau_odi_logs_sessions[[#This Row],[datein]])</f>
        <v>43893</v>
      </c>
      <c r="P189" s="2">
        <f>INT(Tableau_odi_logs_sessions[[#This Row],[dateout]])</f>
        <v>43893</v>
      </c>
      <c r="Q189" s="3">
        <f>Tableau_odi_logs_sessions[[#This Row],[datein]]-Tableau_odi_logs_sessions[[#This Row],[jourin]]</f>
        <v>0.62285879629780538</v>
      </c>
      <c r="R189" s="3">
        <f>Tableau_odi_logs_sessions[[#This Row],[dateout]]-Tableau_odi_logs_sessions[[#This Row],[jourout]]</f>
        <v>0.64041666666889796</v>
      </c>
      <c r="S18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89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190" spans="1:20" hidden="1" x14ac:dyDescent="0.25">
      <c r="A190">
        <v>62897</v>
      </c>
      <c r="B190" t="s">
        <v>425</v>
      </c>
      <c r="C190" t="s">
        <v>183</v>
      </c>
      <c r="D190" t="s">
        <v>43</v>
      </c>
      <c r="E190" s="1">
        <v>43893.447210648148</v>
      </c>
      <c r="F190" s="1">
        <v>43893.467106481483</v>
      </c>
      <c r="G190" t="s">
        <v>42</v>
      </c>
      <c r="H190" t="s">
        <v>184</v>
      </c>
      <c r="I190" t="s">
        <v>890</v>
      </c>
      <c r="J190" t="s">
        <v>16</v>
      </c>
      <c r="L190" t="s">
        <v>20</v>
      </c>
      <c r="M190" t="s">
        <v>25</v>
      </c>
      <c r="N190" s="3">
        <f>VALUE(Tableau_odi_logs_sessions[[#This Row],[duree]])</f>
        <v>28</v>
      </c>
      <c r="O190" s="2">
        <f>INT(Tableau_odi_logs_sessions[[#This Row],[datein]])</f>
        <v>43893</v>
      </c>
      <c r="P190" s="2">
        <f>INT(Tableau_odi_logs_sessions[[#This Row],[dateout]])</f>
        <v>43893</v>
      </c>
      <c r="Q190" s="3">
        <f>Tableau_odi_logs_sessions[[#This Row],[datein]]-Tableau_odi_logs_sessions[[#This Row],[jourin]]</f>
        <v>0.44721064814802958</v>
      </c>
      <c r="R190" s="3">
        <f>Tableau_odi_logs_sessions[[#This Row],[dateout]]-Tableau_odi_logs_sessions[[#This Row],[jourout]]</f>
        <v>0.46710648148291511</v>
      </c>
      <c r="S19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90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91" spans="1:20" hidden="1" x14ac:dyDescent="0.25">
      <c r="A191">
        <v>62898</v>
      </c>
      <c r="B191" t="s">
        <v>426</v>
      </c>
      <c r="C191" t="s">
        <v>183</v>
      </c>
      <c r="D191" t="s">
        <v>23</v>
      </c>
      <c r="E191" s="1">
        <v>43893.617928240739</v>
      </c>
      <c r="F191" s="1">
        <v>43893.634745370371</v>
      </c>
      <c r="G191" t="s">
        <v>74</v>
      </c>
      <c r="H191" t="s">
        <v>184</v>
      </c>
      <c r="I191" t="s">
        <v>890</v>
      </c>
      <c r="J191" t="s">
        <v>16</v>
      </c>
      <c r="L191" t="s">
        <v>21</v>
      </c>
      <c r="M191" t="s">
        <v>24</v>
      </c>
      <c r="N191" s="3">
        <f>VALUE(Tableau_odi_logs_sessions[[#This Row],[duree]])</f>
        <v>24</v>
      </c>
      <c r="O191" s="2">
        <f>INT(Tableau_odi_logs_sessions[[#This Row],[datein]])</f>
        <v>43893</v>
      </c>
      <c r="P191" s="2">
        <f>INT(Tableau_odi_logs_sessions[[#This Row],[dateout]])</f>
        <v>43893</v>
      </c>
      <c r="Q191" s="3">
        <f>Tableau_odi_logs_sessions[[#This Row],[datein]]-Tableau_odi_logs_sessions[[#This Row],[jourin]]</f>
        <v>0.61792824073927477</v>
      </c>
      <c r="R191" s="3">
        <f>Tableau_odi_logs_sessions[[#This Row],[dateout]]-Tableau_odi_logs_sessions[[#This Row],[jourout]]</f>
        <v>0.63474537037109258</v>
      </c>
      <c r="S19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91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192" spans="1:20" hidden="1" x14ac:dyDescent="0.25">
      <c r="A192">
        <v>62988</v>
      </c>
      <c r="B192" t="s">
        <v>427</v>
      </c>
      <c r="C192" t="s">
        <v>153</v>
      </c>
      <c r="D192" t="s">
        <v>43</v>
      </c>
      <c r="E192" s="1">
        <v>43893.446805555555</v>
      </c>
      <c r="F192" s="1">
        <v>43893.464456018519</v>
      </c>
      <c r="G192" t="s">
        <v>71</v>
      </c>
      <c r="H192" t="s">
        <v>154</v>
      </c>
      <c r="I192" t="s">
        <v>890</v>
      </c>
      <c r="J192" t="s">
        <v>16</v>
      </c>
      <c r="L192" t="s">
        <v>20</v>
      </c>
      <c r="M192" t="s">
        <v>25</v>
      </c>
      <c r="N192" s="3">
        <f>VALUE(Tableau_odi_logs_sessions[[#This Row],[duree]])</f>
        <v>25</v>
      </c>
      <c r="O192" s="2">
        <f>INT(Tableau_odi_logs_sessions[[#This Row],[datein]])</f>
        <v>43893</v>
      </c>
      <c r="P192" s="2">
        <f>INT(Tableau_odi_logs_sessions[[#This Row],[dateout]])</f>
        <v>43893</v>
      </c>
      <c r="Q192" s="3">
        <f>Tableau_odi_logs_sessions[[#This Row],[datein]]-Tableau_odi_logs_sessions[[#This Row],[jourin]]</f>
        <v>0.44680555555532919</v>
      </c>
      <c r="R192" s="3">
        <f>Tableau_odi_logs_sessions[[#This Row],[dateout]]-Tableau_odi_logs_sessions[[#This Row],[jourout]]</f>
        <v>0.46445601851883112</v>
      </c>
      <c r="S19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92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93" spans="1:20" hidden="1" x14ac:dyDescent="0.25">
      <c r="A193">
        <v>62989</v>
      </c>
      <c r="B193" t="s">
        <v>428</v>
      </c>
      <c r="C193" t="s">
        <v>153</v>
      </c>
      <c r="D193" t="s">
        <v>23</v>
      </c>
      <c r="E193" s="1">
        <v>43893.617418981485</v>
      </c>
      <c r="F193" s="1">
        <v>43893.640046296299</v>
      </c>
      <c r="G193" t="s">
        <v>39</v>
      </c>
      <c r="H193" t="s">
        <v>154</v>
      </c>
      <c r="I193" t="s">
        <v>890</v>
      </c>
      <c r="J193" t="s">
        <v>16</v>
      </c>
      <c r="L193" t="s">
        <v>21</v>
      </c>
      <c r="M193" t="s">
        <v>24</v>
      </c>
      <c r="N193" s="3">
        <f>VALUE(Tableau_odi_logs_sessions[[#This Row],[duree]])</f>
        <v>32</v>
      </c>
      <c r="O193" s="2">
        <f>INT(Tableau_odi_logs_sessions[[#This Row],[datein]])</f>
        <v>43893</v>
      </c>
      <c r="P193" s="2">
        <f>INT(Tableau_odi_logs_sessions[[#This Row],[dateout]])</f>
        <v>43893</v>
      </c>
      <c r="Q193" s="3">
        <f>Tableau_odi_logs_sessions[[#This Row],[datein]]-Tableau_odi_logs_sessions[[#This Row],[jourin]]</f>
        <v>0.61741898148466134</v>
      </c>
      <c r="R193" s="3">
        <f>Tableau_odi_logs_sessions[[#This Row],[dateout]]-Tableau_odi_logs_sessions[[#This Row],[jourout]]</f>
        <v>0.64004629629926058</v>
      </c>
      <c r="S19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93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194" spans="1:20" hidden="1" x14ac:dyDescent="0.25">
      <c r="A194">
        <v>63027</v>
      </c>
      <c r="B194" t="s">
        <v>429</v>
      </c>
      <c r="C194" t="s">
        <v>180</v>
      </c>
      <c r="D194" t="s">
        <v>43</v>
      </c>
      <c r="E194" s="1">
        <v>43893.447013888886</v>
      </c>
      <c r="F194" s="1">
        <v>43893.467048611114</v>
      </c>
      <c r="G194" t="s">
        <v>42</v>
      </c>
      <c r="H194" t="s">
        <v>181</v>
      </c>
      <c r="I194" t="s">
        <v>890</v>
      </c>
      <c r="J194" t="s">
        <v>16</v>
      </c>
      <c r="L194" t="s">
        <v>20</v>
      </c>
      <c r="M194" t="s">
        <v>25</v>
      </c>
      <c r="N194" s="3">
        <f>VALUE(Tableau_odi_logs_sessions[[#This Row],[duree]])</f>
        <v>28</v>
      </c>
      <c r="O194" s="2">
        <f>INT(Tableau_odi_logs_sessions[[#This Row],[datein]])</f>
        <v>43893</v>
      </c>
      <c r="P194" s="2">
        <f>INT(Tableau_odi_logs_sessions[[#This Row],[dateout]])</f>
        <v>43893</v>
      </c>
      <c r="Q194" s="3">
        <f>Tableau_odi_logs_sessions[[#This Row],[datein]]-Tableau_odi_logs_sessions[[#This Row],[jourin]]</f>
        <v>0.44701388888643123</v>
      </c>
      <c r="R194" s="3">
        <f>Tableau_odi_logs_sessions[[#This Row],[dateout]]-Tableau_odi_logs_sessions[[#This Row],[jourout]]</f>
        <v>0.46704861111356877</v>
      </c>
      <c r="S19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94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95" spans="1:20" hidden="1" x14ac:dyDescent="0.25">
      <c r="A195">
        <v>63028</v>
      </c>
      <c r="B195" t="s">
        <v>430</v>
      </c>
      <c r="C195" t="s">
        <v>180</v>
      </c>
      <c r="D195" t="s">
        <v>23</v>
      </c>
      <c r="E195" s="1">
        <v>43893.618252314816</v>
      </c>
      <c r="F195" s="1">
        <v>43893.639953703707</v>
      </c>
      <c r="G195" t="s">
        <v>89</v>
      </c>
      <c r="H195" t="s">
        <v>181</v>
      </c>
      <c r="I195" t="s">
        <v>890</v>
      </c>
      <c r="J195" t="s">
        <v>16</v>
      </c>
      <c r="L195" t="s">
        <v>21</v>
      </c>
      <c r="M195" t="s">
        <v>24</v>
      </c>
      <c r="N195" s="3">
        <f>VALUE(Tableau_odi_logs_sessions[[#This Row],[duree]])</f>
        <v>31</v>
      </c>
      <c r="O195" s="2">
        <f>INT(Tableau_odi_logs_sessions[[#This Row],[datein]])</f>
        <v>43893</v>
      </c>
      <c r="P195" s="2">
        <f>INT(Tableau_odi_logs_sessions[[#This Row],[dateout]])</f>
        <v>43893</v>
      </c>
      <c r="Q195" s="3">
        <f>Tableau_odi_logs_sessions[[#This Row],[datein]]-Tableau_odi_logs_sessions[[#This Row],[jourin]]</f>
        <v>0.61825231481634546</v>
      </c>
      <c r="R195" s="3">
        <f>Tableau_odi_logs_sessions[[#This Row],[dateout]]-Tableau_odi_logs_sessions[[#This Row],[jourout]]</f>
        <v>0.63995370370685123</v>
      </c>
      <c r="S19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95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196" spans="1:20" hidden="1" x14ac:dyDescent="0.25">
      <c r="A196">
        <v>63055</v>
      </c>
      <c r="B196" t="s">
        <v>431</v>
      </c>
      <c r="C196" t="s">
        <v>155</v>
      </c>
      <c r="D196" t="s">
        <v>79</v>
      </c>
      <c r="E196" s="1">
        <v>43893.446597222224</v>
      </c>
      <c r="F196" s="1">
        <v>43893.467314814814</v>
      </c>
      <c r="G196" t="s">
        <v>105</v>
      </c>
      <c r="H196" t="s">
        <v>190</v>
      </c>
      <c r="I196" t="s">
        <v>890</v>
      </c>
      <c r="J196" t="s">
        <v>16</v>
      </c>
      <c r="L196" t="s">
        <v>21</v>
      </c>
      <c r="M196" t="s">
        <v>27</v>
      </c>
      <c r="N196" s="3">
        <f>VALUE(Tableau_odi_logs_sessions[[#This Row],[duree]])</f>
        <v>29</v>
      </c>
      <c r="O196" s="2">
        <f>INT(Tableau_odi_logs_sessions[[#This Row],[datein]])</f>
        <v>43893</v>
      </c>
      <c r="P196" s="2">
        <f>INT(Tableau_odi_logs_sessions[[#This Row],[dateout]])</f>
        <v>43893</v>
      </c>
      <c r="Q196" s="3">
        <f>Tableau_odi_logs_sessions[[#This Row],[datein]]-Tableau_odi_logs_sessions[[#This Row],[jourin]]</f>
        <v>0.44659722222422715</v>
      </c>
      <c r="R196" s="3">
        <f>Tableau_odi_logs_sessions[[#This Row],[dateout]]-Tableau_odi_logs_sessions[[#This Row],[jourout]]</f>
        <v>0.46731481481401715</v>
      </c>
      <c r="S19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196" s="3" t="str">
        <f>IF(Tableau_odi_logs_sessions[[#This Row],[test]]&gt;5,TEXT(Tableau_odi_logs_sessions[[#This Row],[datein]],"YYYYMMDD")&amp;"_"&amp;HOUR(Tableau_odi_logs_sessions[[#This Row],[datein]]),"")</f>
        <v/>
      </c>
    </row>
    <row r="197" spans="1:20" hidden="1" x14ac:dyDescent="0.25">
      <c r="A197">
        <v>63056</v>
      </c>
      <c r="B197" t="s">
        <v>432</v>
      </c>
      <c r="C197" t="s">
        <v>155</v>
      </c>
      <c r="D197" t="s">
        <v>23</v>
      </c>
      <c r="E197" s="1">
        <v>43893.618032407408</v>
      </c>
      <c r="F197" s="1">
        <v>43893.639849537038</v>
      </c>
      <c r="G197" t="s">
        <v>89</v>
      </c>
      <c r="H197" t="s">
        <v>190</v>
      </c>
      <c r="I197" t="s">
        <v>890</v>
      </c>
      <c r="J197" t="s">
        <v>16</v>
      </c>
      <c r="L197" t="s">
        <v>21</v>
      </c>
      <c r="M197" t="s">
        <v>24</v>
      </c>
      <c r="N197" s="3">
        <f>VALUE(Tableau_odi_logs_sessions[[#This Row],[duree]])</f>
        <v>31</v>
      </c>
      <c r="O197" s="2">
        <f>INT(Tableau_odi_logs_sessions[[#This Row],[datein]])</f>
        <v>43893</v>
      </c>
      <c r="P197" s="2">
        <f>INT(Tableau_odi_logs_sessions[[#This Row],[dateout]])</f>
        <v>43893</v>
      </c>
      <c r="Q197" s="3">
        <f>Tableau_odi_logs_sessions[[#This Row],[datein]]-Tableau_odi_logs_sessions[[#This Row],[jourin]]</f>
        <v>0.61803240740846377</v>
      </c>
      <c r="R197" s="3">
        <f>Tableau_odi_logs_sessions[[#This Row],[dateout]]-Tableau_odi_logs_sessions[[#This Row],[jourout]]</f>
        <v>0.63984953703766223</v>
      </c>
      <c r="S19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97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198" spans="1:20" hidden="1" x14ac:dyDescent="0.25">
      <c r="A198">
        <v>63345</v>
      </c>
      <c r="B198" t="s">
        <v>433</v>
      </c>
      <c r="C198" t="s">
        <v>182</v>
      </c>
      <c r="D198" t="s">
        <v>43</v>
      </c>
      <c r="E198" s="1">
        <v>43893.446689814817</v>
      </c>
      <c r="F198" s="1">
        <v>43893.464861111112</v>
      </c>
      <c r="G198" t="s">
        <v>106</v>
      </c>
      <c r="H198" t="s">
        <v>217</v>
      </c>
      <c r="I198" t="s">
        <v>890</v>
      </c>
      <c r="J198" t="s">
        <v>16</v>
      </c>
      <c r="L198" t="s">
        <v>20</v>
      </c>
      <c r="M198" t="s">
        <v>25</v>
      </c>
      <c r="N198" s="3">
        <f>VALUE(Tableau_odi_logs_sessions[[#This Row],[duree]])</f>
        <v>26</v>
      </c>
      <c r="O198" s="2">
        <f>INT(Tableau_odi_logs_sessions[[#This Row],[datein]])</f>
        <v>43893</v>
      </c>
      <c r="P198" s="2">
        <f>INT(Tableau_odi_logs_sessions[[#This Row],[dateout]])</f>
        <v>43893</v>
      </c>
      <c r="Q198" s="3">
        <f>Tableau_odi_logs_sessions[[#This Row],[datein]]-Tableau_odi_logs_sessions[[#This Row],[jourin]]</f>
        <v>0.4466898148166365</v>
      </c>
      <c r="R198" s="3">
        <f>Tableau_odi_logs_sessions[[#This Row],[dateout]]-Tableau_odi_logs_sessions[[#This Row],[jourout]]</f>
        <v>0.4648611111115315</v>
      </c>
      <c r="S19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198" s="3" t="str">
        <f>IF(Tableau_odi_logs_sessions[[#This Row],[test]]&gt;5,TEXT(Tableau_odi_logs_sessions[[#This Row],[datein]],"YYYYMMDD")&amp;"_"&amp;HOUR(Tableau_odi_logs_sessions[[#This Row],[datein]]),"")</f>
        <v>20200303_10</v>
      </c>
    </row>
    <row r="199" spans="1:20" hidden="1" x14ac:dyDescent="0.25">
      <c r="A199">
        <v>63346</v>
      </c>
      <c r="B199" t="s">
        <v>434</v>
      </c>
      <c r="C199" t="s">
        <v>182</v>
      </c>
      <c r="D199" t="s">
        <v>23</v>
      </c>
      <c r="E199" s="1">
        <v>43893.618854166663</v>
      </c>
      <c r="F199" s="1">
        <v>43893.640370370369</v>
      </c>
      <c r="G199" t="s">
        <v>123</v>
      </c>
      <c r="H199" t="s">
        <v>217</v>
      </c>
      <c r="I199" t="s">
        <v>890</v>
      </c>
      <c r="J199" t="s">
        <v>16</v>
      </c>
      <c r="L199" t="s">
        <v>21</v>
      </c>
      <c r="M199" t="s">
        <v>24</v>
      </c>
      <c r="N199" s="3">
        <f>VALUE(Tableau_odi_logs_sessions[[#This Row],[duree]])</f>
        <v>30</v>
      </c>
      <c r="O199" s="2">
        <f>INT(Tableau_odi_logs_sessions[[#This Row],[datein]])</f>
        <v>43893</v>
      </c>
      <c r="P199" s="2">
        <f>INT(Tableau_odi_logs_sessions[[#This Row],[dateout]])</f>
        <v>43893</v>
      </c>
      <c r="Q199" s="3">
        <f>Tableau_odi_logs_sessions[[#This Row],[datein]]-Tableau_odi_logs_sessions[[#This Row],[jourin]]</f>
        <v>0.61885416666336823</v>
      </c>
      <c r="R199" s="3">
        <f>Tableau_odi_logs_sessions[[#This Row],[dateout]]-Tableau_odi_logs_sessions[[#This Row],[jourout]]</f>
        <v>0.64037037036905531</v>
      </c>
      <c r="S19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199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200" spans="1:20" hidden="1" x14ac:dyDescent="0.25">
      <c r="A200">
        <v>63887</v>
      </c>
      <c r="B200" t="s">
        <v>435</v>
      </c>
      <c r="C200" t="s">
        <v>157</v>
      </c>
      <c r="D200" t="s">
        <v>93</v>
      </c>
      <c r="E200" s="1">
        <v>43893.614965277775</v>
      </c>
      <c r="F200" s="1">
        <v>43893.645243055558</v>
      </c>
      <c r="G200" t="s">
        <v>46</v>
      </c>
      <c r="H200" t="s">
        <v>159</v>
      </c>
      <c r="I200" t="s">
        <v>889</v>
      </c>
      <c r="J200" t="s">
        <v>16</v>
      </c>
      <c r="L200" t="s">
        <v>21</v>
      </c>
      <c r="M200" t="s">
        <v>53</v>
      </c>
      <c r="N200" s="3">
        <f>VALUE(Tableau_odi_logs_sessions[[#This Row],[duree]])</f>
        <v>43</v>
      </c>
      <c r="O200" s="2">
        <f>INT(Tableau_odi_logs_sessions[[#This Row],[datein]])</f>
        <v>43893</v>
      </c>
      <c r="P200" s="2">
        <f>INT(Tableau_odi_logs_sessions[[#This Row],[dateout]])</f>
        <v>43893</v>
      </c>
      <c r="Q200" s="3">
        <f>Tableau_odi_logs_sessions[[#This Row],[datein]]-Tableau_odi_logs_sessions[[#This Row],[jourin]]</f>
        <v>0.61496527777489973</v>
      </c>
      <c r="R200" s="3">
        <f>Tableau_odi_logs_sessions[[#This Row],[dateout]]-Tableau_odi_logs_sessions[[#This Row],[jourout]]</f>
        <v>0.64524305555823958</v>
      </c>
      <c r="S20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200" s="3" t="str">
        <f>IF(Tableau_odi_logs_sessions[[#This Row],[test]]&gt;5,TEXT(Tableau_odi_logs_sessions[[#This Row],[datein]],"YYYYMMDD")&amp;"_"&amp;HOUR(Tableau_odi_logs_sessions[[#This Row],[datein]]),"")</f>
        <v/>
      </c>
    </row>
    <row r="201" spans="1:20" hidden="1" x14ac:dyDescent="0.25">
      <c r="A201">
        <v>63890</v>
      </c>
      <c r="B201" t="s">
        <v>436</v>
      </c>
      <c r="C201" t="s">
        <v>208</v>
      </c>
      <c r="D201" t="s">
        <v>66</v>
      </c>
      <c r="E201" s="1">
        <v>43893.674108796295</v>
      </c>
      <c r="F201" s="1">
        <v>43893.703622685185</v>
      </c>
      <c r="G201" t="s">
        <v>100</v>
      </c>
      <c r="H201" t="s">
        <v>209</v>
      </c>
      <c r="I201" t="s">
        <v>889</v>
      </c>
      <c r="J201" t="s">
        <v>16</v>
      </c>
      <c r="L201" t="s">
        <v>68</v>
      </c>
      <c r="M201" t="s">
        <v>69</v>
      </c>
      <c r="N201" s="3">
        <f>VALUE(Tableau_odi_logs_sessions[[#This Row],[duree]])</f>
        <v>42</v>
      </c>
      <c r="O201" s="2">
        <f>INT(Tableau_odi_logs_sessions[[#This Row],[datein]])</f>
        <v>43893</v>
      </c>
      <c r="P201" s="2">
        <f>INT(Tableau_odi_logs_sessions[[#This Row],[dateout]])</f>
        <v>43893</v>
      </c>
      <c r="Q201" s="3">
        <f>Tableau_odi_logs_sessions[[#This Row],[datein]]-Tableau_odi_logs_sessions[[#This Row],[jourin]]</f>
        <v>0.67410879629460396</v>
      </c>
      <c r="R201" s="3">
        <f>Tableau_odi_logs_sessions[[#This Row],[dateout]]-Tableau_odi_logs_sessions[[#This Row],[jourout]]</f>
        <v>0.70362268518510973</v>
      </c>
      <c r="S20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201" s="3" t="str">
        <f>IF(Tableau_odi_logs_sessions[[#This Row],[test]]&gt;5,TEXT(Tableau_odi_logs_sessions[[#This Row],[datein]],"YYYYMMDD")&amp;"_"&amp;HOUR(Tableau_odi_logs_sessions[[#This Row],[datein]]),"")</f>
        <v/>
      </c>
    </row>
    <row r="202" spans="1:20" hidden="1" x14ac:dyDescent="0.25">
      <c r="A202">
        <v>63891</v>
      </c>
      <c r="B202" t="s">
        <v>437</v>
      </c>
      <c r="C202" t="s">
        <v>208</v>
      </c>
      <c r="D202" t="s">
        <v>66</v>
      </c>
      <c r="E202" s="1">
        <v>43894.262592592589</v>
      </c>
      <c r="F202" s="1">
        <v>43894.294062499997</v>
      </c>
      <c r="G202" t="s">
        <v>95</v>
      </c>
      <c r="H202" t="s">
        <v>209</v>
      </c>
      <c r="I202" t="s">
        <v>889</v>
      </c>
      <c r="J202" t="s">
        <v>16</v>
      </c>
      <c r="L202" t="s">
        <v>68</v>
      </c>
      <c r="M202" t="s">
        <v>69</v>
      </c>
      <c r="N202" s="3">
        <f>VALUE(Tableau_odi_logs_sessions[[#This Row],[duree]])</f>
        <v>45</v>
      </c>
      <c r="O202" s="2">
        <f>INT(Tableau_odi_logs_sessions[[#This Row],[datein]])</f>
        <v>43894</v>
      </c>
      <c r="P202" s="2">
        <f>INT(Tableau_odi_logs_sessions[[#This Row],[dateout]])</f>
        <v>43894</v>
      </c>
      <c r="Q202" s="3">
        <f>Tableau_odi_logs_sessions[[#This Row],[datein]]-Tableau_odi_logs_sessions[[#This Row],[jourin]]</f>
        <v>0.26259259258949896</v>
      </c>
      <c r="R202" s="3">
        <f>Tableau_odi_logs_sessions[[#This Row],[dateout]]-Tableau_odi_logs_sessions[[#This Row],[jourout]]</f>
        <v>0.29406249999738066</v>
      </c>
      <c r="S20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202" s="3" t="str">
        <f>IF(Tableau_odi_logs_sessions[[#This Row],[test]]&gt;5,TEXT(Tableau_odi_logs_sessions[[#This Row],[datein]],"YYYYMMDD")&amp;"_"&amp;HOUR(Tableau_odi_logs_sessions[[#This Row],[datein]]),"")</f>
        <v/>
      </c>
    </row>
    <row r="203" spans="1:20" hidden="1" x14ac:dyDescent="0.25">
      <c r="A203">
        <v>63892</v>
      </c>
      <c r="B203" t="s">
        <v>438</v>
      </c>
      <c r="C203" t="s">
        <v>142</v>
      </c>
      <c r="D203" t="s">
        <v>25</v>
      </c>
      <c r="E203" s="1">
        <v>43892.438379629632</v>
      </c>
      <c r="F203" s="1">
        <v>43892.465787037036</v>
      </c>
      <c r="G203" t="s">
        <v>64</v>
      </c>
      <c r="H203" t="s">
        <v>144</v>
      </c>
      <c r="I203" t="s">
        <v>889</v>
      </c>
      <c r="J203" t="s">
        <v>16</v>
      </c>
      <c r="L203" t="s">
        <v>20</v>
      </c>
      <c r="M203" t="s">
        <v>25</v>
      </c>
      <c r="N203" s="3">
        <f>VALUE(Tableau_odi_logs_sessions[[#This Row],[duree]])</f>
        <v>39</v>
      </c>
      <c r="O203" s="2">
        <f>INT(Tableau_odi_logs_sessions[[#This Row],[datein]])</f>
        <v>43892</v>
      </c>
      <c r="P203" s="2">
        <f>INT(Tableau_odi_logs_sessions[[#This Row],[dateout]])</f>
        <v>43892</v>
      </c>
      <c r="Q203" s="3">
        <f>Tableau_odi_logs_sessions[[#This Row],[datein]]-Tableau_odi_logs_sessions[[#This Row],[jourin]]</f>
        <v>0.43837962963152677</v>
      </c>
      <c r="R203" s="3">
        <f>Tableau_odi_logs_sessions[[#This Row],[dateout]]-Tableau_odi_logs_sessions[[#This Row],[jourout]]</f>
        <v>0.46578703703562496</v>
      </c>
      <c r="S20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03" s="3" t="str">
        <f>IF(Tableau_odi_logs_sessions[[#This Row],[test]]&gt;5,TEXT(Tableau_odi_logs_sessions[[#This Row],[datein]],"YYYYMMDD")&amp;"_"&amp;HOUR(Tableau_odi_logs_sessions[[#This Row],[datein]]),"")</f>
        <v>20200302_10</v>
      </c>
    </row>
    <row r="204" spans="1:20" hidden="1" x14ac:dyDescent="0.25">
      <c r="A204">
        <v>63893</v>
      </c>
      <c r="B204" t="s">
        <v>439</v>
      </c>
      <c r="C204" t="s">
        <v>142</v>
      </c>
      <c r="D204" t="s">
        <v>18</v>
      </c>
      <c r="E204" s="1">
        <v>43893.373206018521</v>
      </c>
      <c r="F204" s="1">
        <v>43893.377569444441</v>
      </c>
      <c r="G204" t="s">
        <v>96</v>
      </c>
      <c r="H204" t="s">
        <v>144</v>
      </c>
      <c r="I204" t="s">
        <v>889</v>
      </c>
      <c r="J204" t="s">
        <v>16</v>
      </c>
      <c r="L204" t="s">
        <v>20</v>
      </c>
      <c r="M204" t="s">
        <v>18</v>
      </c>
      <c r="N204" s="3">
        <f>VALUE(Tableau_odi_logs_sessions[[#This Row],[duree]])</f>
        <v>6</v>
      </c>
      <c r="O204" s="2">
        <f>INT(Tableau_odi_logs_sessions[[#This Row],[datein]])</f>
        <v>43893</v>
      </c>
      <c r="P204" s="2">
        <f>INT(Tableau_odi_logs_sessions[[#This Row],[dateout]])</f>
        <v>43893</v>
      </c>
      <c r="Q204" s="3">
        <f>Tableau_odi_logs_sessions[[#This Row],[datein]]-Tableau_odi_logs_sessions[[#This Row],[jourin]]</f>
        <v>0.37320601852115942</v>
      </c>
      <c r="R204" s="3">
        <f>Tableau_odi_logs_sessions[[#This Row],[dateout]]-Tableau_odi_logs_sessions[[#This Row],[jourout]]</f>
        <v>0.37756944444117835</v>
      </c>
      <c r="S20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04" s="3" t="str">
        <f>IF(Tableau_odi_logs_sessions[[#This Row],[test]]&gt;5,TEXT(Tableau_odi_logs_sessions[[#This Row],[datein]],"YYYYMMDD")&amp;"_"&amp;HOUR(Tableau_odi_logs_sessions[[#This Row],[datein]]),"")</f>
        <v/>
      </c>
    </row>
    <row r="205" spans="1:20" hidden="1" x14ac:dyDescent="0.25">
      <c r="A205">
        <v>64491</v>
      </c>
      <c r="B205" t="s">
        <v>440</v>
      </c>
      <c r="C205" t="s">
        <v>208</v>
      </c>
      <c r="D205" t="s">
        <v>66</v>
      </c>
      <c r="E205" s="1">
        <v>43894.519131944442</v>
      </c>
      <c r="F205" s="1">
        <v>43894.552557870367</v>
      </c>
      <c r="G205" t="s">
        <v>76</v>
      </c>
      <c r="H205" t="s">
        <v>209</v>
      </c>
      <c r="I205" t="s">
        <v>889</v>
      </c>
      <c r="J205" t="s">
        <v>16</v>
      </c>
      <c r="L205" t="s">
        <v>68</v>
      </c>
      <c r="M205" t="s">
        <v>69</v>
      </c>
      <c r="N205" s="3">
        <f>VALUE(Tableau_odi_logs_sessions[[#This Row],[duree]])</f>
        <v>48</v>
      </c>
      <c r="O205" s="2">
        <f>INT(Tableau_odi_logs_sessions[[#This Row],[datein]])</f>
        <v>43894</v>
      </c>
      <c r="P205" s="2">
        <f>INT(Tableau_odi_logs_sessions[[#This Row],[dateout]])</f>
        <v>43894</v>
      </c>
      <c r="Q205" s="3">
        <f>Tableau_odi_logs_sessions[[#This Row],[datein]]-Tableau_odi_logs_sessions[[#This Row],[jourin]]</f>
        <v>0.51913194444205146</v>
      </c>
      <c r="R205" s="3">
        <f>Tableau_odi_logs_sessions[[#This Row],[dateout]]-Tableau_odi_logs_sessions[[#This Row],[jourout]]</f>
        <v>0.55255787036730908</v>
      </c>
      <c r="S20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205" s="3" t="str">
        <f>IF(Tableau_odi_logs_sessions[[#This Row],[test]]&gt;5,TEXT(Tableau_odi_logs_sessions[[#This Row],[datein]],"YYYYMMDD")&amp;"_"&amp;HOUR(Tableau_odi_logs_sessions[[#This Row],[datein]]),"")</f>
        <v/>
      </c>
    </row>
    <row r="206" spans="1:20" hidden="1" x14ac:dyDescent="0.25">
      <c r="A206">
        <v>65051</v>
      </c>
      <c r="B206" t="s">
        <v>441</v>
      </c>
      <c r="C206" t="s">
        <v>185</v>
      </c>
      <c r="D206" t="s">
        <v>35</v>
      </c>
      <c r="E206" s="1">
        <v>43895.404328703706</v>
      </c>
      <c r="F206" s="1">
        <v>43895.436574074076</v>
      </c>
      <c r="G206" t="s">
        <v>110</v>
      </c>
      <c r="H206" t="s">
        <v>195</v>
      </c>
      <c r="I206" t="s">
        <v>890</v>
      </c>
      <c r="J206" t="s">
        <v>16</v>
      </c>
      <c r="L206" t="s">
        <v>21</v>
      </c>
      <c r="M206" t="s">
        <v>22</v>
      </c>
      <c r="N206" s="3">
        <f>VALUE(Tableau_odi_logs_sessions[[#This Row],[duree]])</f>
        <v>46</v>
      </c>
      <c r="O206" s="2">
        <f>INT(Tableau_odi_logs_sessions[[#This Row],[datein]])</f>
        <v>43895</v>
      </c>
      <c r="P206" s="2">
        <f>INT(Tableau_odi_logs_sessions[[#This Row],[dateout]])</f>
        <v>43895</v>
      </c>
      <c r="Q206" s="3">
        <f>Tableau_odi_logs_sessions[[#This Row],[datein]]-Tableau_odi_logs_sessions[[#This Row],[jourin]]</f>
        <v>0.40432870370568708</v>
      </c>
      <c r="R206" s="3">
        <f>Tableau_odi_logs_sessions[[#This Row],[dateout]]-Tableau_odi_logs_sessions[[#This Row],[jourout]]</f>
        <v>0.43657407407590654</v>
      </c>
      <c r="S20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16</v>
      </c>
      <c r="T206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07" spans="1:20" hidden="1" x14ac:dyDescent="0.25">
      <c r="A207">
        <v>65052</v>
      </c>
      <c r="B207" t="s">
        <v>442</v>
      </c>
      <c r="C207" t="s">
        <v>185</v>
      </c>
      <c r="D207" t="s">
        <v>79</v>
      </c>
      <c r="E207" s="1">
        <v>43895.460960648146</v>
      </c>
      <c r="F207" s="1">
        <v>43895.468032407407</v>
      </c>
      <c r="G207" t="s">
        <v>29</v>
      </c>
      <c r="H207" t="s">
        <v>195</v>
      </c>
      <c r="I207" t="s">
        <v>890</v>
      </c>
      <c r="J207" t="s">
        <v>16</v>
      </c>
      <c r="L207" t="s">
        <v>21</v>
      </c>
      <c r="M207" t="s">
        <v>27</v>
      </c>
      <c r="N207" s="3">
        <f>VALUE(Tableau_odi_logs_sessions[[#This Row],[duree]])</f>
        <v>10</v>
      </c>
      <c r="O207" s="2">
        <f>INT(Tableau_odi_logs_sessions[[#This Row],[datein]])</f>
        <v>43895</v>
      </c>
      <c r="P207" s="2">
        <f>INT(Tableau_odi_logs_sessions[[#This Row],[dateout]])</f>
        <v>43895</v>
      </c>
      <c r="Q207" s="3">
        <f>Tableau_odi_logs_sessions[[#This Row],[datein]]-Tableau_odi_logs_sessions[[#This Row],[jourin]]</f>
        <v>0.46096064814628335</v>
      </c>
      <c r="R207" s="3">
        <f>Tableau_odi_logs_sessions[[#This Row],[dateout]]-Tableau_odi_logs_sessions[[#This Row],[jourout]]</f>
        <v>0.46803240740700858</v>
      </c>
      <c r="S20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07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08" spans="1:20" hidden="1" x14ac:dyDescent="0.25">
      <c r="A208">
        <v>65053</v>
      </c>
      <c r="B208" t="s">
        <v>443</v>
      </c>
      <c r="C208" t="s">
        <v>185</v>
      </c>
      <c r="D208" t="s">
        <v>63</v>
      </c>
      <c r="E208" s="1">
        <v>43895.552372685182</v>
      </c>
      <c r="F208" s="1">
        <v>43895.587754629632</v>
      </c>
      <c r="G208" t="s">
        <v>61</v>
      </c>
      <c r="H208" t="s">
        <v>195</v>
      </c>
      <c r="I208" t="s">
        <v>890</v>
      </c>
      <c r="J208" t="s">
        <v>16</v>
      </c>
      <c r="L208" t="s">
        <v>20</v>
      </c>
      <c r="M208" t="s">
        <v>18</v>
      </c>
      <c r="N208" s="3">
        <f>VALUE(Tableau_odi_logs_sessions[[#This Row],[duree]])</f>
        <v>50</v>
      </c>
      <c r="O208" s="2">
        <f>INT(Tableau_odi_logs_sessions[[#This Row],[datein]])</f>
        <v>43895</v>
      </c>
      <c r="P208" s="2">
        <f>INT(Tableau_odi_logs_sessions[[#This Row],[dateout]])</f>
        <v>43895</v>
      </c>
      <c r="Q208" s="3">
        <f>Tableau_odi_logs_sessions[[#This Row],[datein]]-Tableau_odi_logs_sessions[[#This Row],[jourin]]</f>
        <v>0.55237268518249039</v>
      </c>
      <c r="R208" s="3">
        <f>Tableau_odi_logs_sessions[[#This Row],[dateout]]-Tableau_odi_logs_sessions[[#This Row],[jourout]]</f>
        <v>0.58775462963239988</v>
      </c>
      <c r="S20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08" s="3" t="str">
        <f>IF(Tableau_odi_logs_sessions[[#This Row],[test]]&gt;5,TEXT(Tableau_odi_logs_sessions[[#This Row],[datein]],"YYYYMMDD")&amp;"_"&amp;HOUR(Tableau_odi_logs_sessions[[#This Row],[datein]]),"")</f>
        <v>20200305_13</v>
      </c>
    </row>
    <row r="209" spans="1:20" hidden="1" x14ac:dyDescent="0.25">
      <c r="A209">
        <v>65055</v>
      </c>
      <c r="B209" t="s">
        <v>444</v>
      </c>
      <c r="C209" t="s">
        <v>180</v>
      </c>
      <c r="D209" t="s">
        <v>35</v>
      </c>
      <c r="E209" s="1">
        <v>43895.403495370374</v>
      </c>
      <c r="F209" s="1">
        <v>43895.436365740738</v>
      </c>
      <c r="G209" t="s">
        <v>120</v>
      </c>
      <c r="H209" t="s">
        <v>181</v>
      </c>
      <c r="I209" t="s">
        <v>890</v>
      </c>
      <c r="J209" t="s">
        <v>16</v>
      </c>
      <c r="L209" t="s">
        <v>21</v>
      </c>
      <c r="M209" t="s">
        <v>22</v>
      </c>
      <c r="N209" s="3">
        <f>VALUE(Tableau_odi_logs_sessions[[#This Row],[duree]])</f>
        <v>47</v>
      </c>
      <c r="O209" s="2">
        <f>INT(Tableau_odi_logs_sessions[[#This Row],[datein]])</f>
        <v>43895</v>
      </c>
      <c r="P209" s="2">
        <f>INT(Tableau_odi_logs_sessions[[#This Row],[dateout]])</f>
        <v>43895</v>
      </c>
      <c r="Q209" s="3">
        <f>Tableau_odi_logs_sessions[[#This Row],[datein]]-Tableau_odi_logs_sessions[[#This Row],[jourin]]</f>
        <v>0.40349537037400296</v>
      </c>
      <c r="R209" s="3">
        <f>Tableau_odi_logs_sessions[[#This Row],[dateout]]-Tableau_odi_logs_sessions[[#This Row],[jourout]]</f>
        <v>0.43636574073752854</v>
      </c>
      <c r="S20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16</v>
      </c>
      <c r="T209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10" spans="1:20" hidden="1" x14ac:dyDescent="0.25">
      <c r="A210">
        <v>65056</v>
      </c>
      <c r="B210" t="s">
        <v>445</v>
      </c>
      <c r="C210" t="s">
        <v>180</v>
      </c>
      <c r="D210" t="s">
        <v>79</v>
      </c>
      <c r="E210" s="1">
        <v>43895.46371527778</v>
      </c>
      <c r="F210" s="1">
        <v>43895.467870370368</v>
      </c>
      <c r="G210" t="s">
        <v>97</v>
      </c>
      <c r="H210" t="s">
        <v>181</v>
      </c>
      <c r="I210" t="s">
        <v>890</v>
      </c>
      <c r="J210" t="s">
        <v>16</v>
      </c>
      <c r="L210" t="s">
        <v>21</v>
      </c>
      <c r="M210" t="s">
        <v>27</v>
      </c>
      <c r="N210" s="3">
        <f>VALUE(Tableau_odi_logs_sessions[[#This Row],[duree]])</f>
        <v>5</v>
      </c>
      <c r="O210" s="2">
        <f>INT(Tableau_odi_logs_sessions[[#This Row],[datein]])</f>
        <v>43895</v>
      </c>
      <c r="P210" s="2">
        <f>INT(Tableau_odi_logs_sessions[[#This Row],[dateout]])</f>
        <v>43895</v>
      </c>
      <c r="Q210" s="3">
        <f>Tableau_odi_logs_sessions[[#This Row],[datein]]-Tableau_odi_logs_sessions[[#This Row],[jourin]]</f>
        <v>0.46371527777955635</v>
      </c>
      <c r="R210" s="3">
        <f>Tableau_odi_logs_sessions[[#This Row],[dateout]]-Tableau_odi_logs_sessions[[#This Row],[jourout]]</f>
        <v>0.46787037036847323</v>
      </c>
      <c r="S21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10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11" spans="1:20" hidden="1" x14ac:dyDescent="0.25">
      <c r="A211">
        <v>65057</v>
      </c>
      <c r="B211" t="s">
        <v>446</v>
      </c>
      <c r="C211" t="s">
        <v>180</v>
      </c>
      <c r="D211" t="s">
        <v>63</v>
      </c>
      <c r="E211" s="1">
        <v>43895.552499999998</v>
      </c>
      <c r="F211" s="1">
        <v>43895.587719907409</v>
      </c>
      <c r="G211" t="s">
        <v>61</v>
      </c>
      <c r="H211" t="s">
        <v>181</v>
      </c>
      <c r="I211" t="s">
        <v>890</v>
      </c>
      <c r="J211" t="s">
        <v>16</v>
      </c>
      <c r="L211" t="s">
        <v>20</v>
      </c>
      <c r="M211" t="s">
        <v>18</v>
      </c>
      <c r="N211" s="3">
        <f>VALUE(Tableau_odi_logs_sessions[[#This Row],[duree]])</f>
        <v>50</v>
      </c>
      <c r="O211" s="2">
        <f>INT(Tableau_odi_logs_sessions[[#This Row],[datein]])</f>
        <v>43895</v>
      </c>
      <c r="P211" s="2">
        <f>INT(Tableau_odi_logs_sessions[[#This Row],[dateout]])</f>
        <v>43895</v>
      </c>
      <c r="Q211" s="3">
        <f>Tableau_odi_logs_sessions[[#This Row],[datein]]-Tableau_odi_logs_sessions[[#This Row],[jourin]]</f>
        <v>0.55249999999796273</v>
      </c>
      <c r="R211" s="3">
        <f>Tableau_odi_logs_sessions[[#This Row],[dateout]]-Tableau_odi_logs_sessions[[#This Row],[jourout]]</f>
        <v>0.58771990740933688</v>
      </c>
      <c r="S21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11" s="3" t="str">
        <f>IF(Tableau_odi_logs_sessions[[#This Row],[test]]&gt;5,TEXT(Tableau_odi_logs_sessions[[#This Row],[datein]],"YYYYMMDD")&amp;"_"&amp;HOUR(Tableau_odi_logs_sessions[[#This Row],[datein]]),"")</f>
        <v>20200305_13</v>
      </c>
    </row>
    <row r="212" spans="1:20" hidden="1" x14ac:dyDescent="0.25">
      <c r="A212">
        <v>65058</v>
      </c>
      <c r="B212" t="s">
        <v>447</v>
      </c>
      <c r="C212" t="s">
        <v>188</v>
      </c>
      <c r="D212" t="s">
        <v>35</v>
      </c>
      <c r="E212" s="1">
        <v>43895.403877314813</v>
      </c>
      <c r="F212" s="1">
        <v>43895.421354166669</v>
      </c>
      <c r="G212" t="s">
        <v>71</v>
      </c>
      <c r="H212" t="s">
        <v>189</v>
      </c>
      <c r="I212" t="s">
        <v>890</v>
      </c>
      <c r="J212" t="s">
        <v>16</v>
      </c>
      <c r="L212" t="s">
        <v>21</v>
      </c>
      <c r="M212" t="s">
        <v>22</v>
      </c>
      <c r="N212" s="3">
        <f>VALUE(Tableau_odi_logs_sessions[[#This Row],[duree]])</f>
        <v>25</v>
      </c>
      <c r="O212" s="2">
        <f>INT(Tableau_odi_logs_sessions[[#This Row],[datein]])</f>
        <v>43895</v>
      </c>
      <c r="P212" s="2">
        <f>INT(Tableau_odi_logs_sessions[[#This Row],[dateout]])</f>
        <v>43895</v>
      </c>
      <c r="Q212" s="3">
        <f>Tableau_odi_logs_sessions[[#This Row],[datein]]-Tableau_odi_logs_sessions[[#This Row],[jourin]]</f>
        <v>0.40387731481314404</v>
      </c>
      <c r="R212" s="3">
        <f>Tableau_odi_logs_sessions[[#This Row],[dateout]]-Tableau_odi_logs_sessions[[#This Row],[jourout]]</f>
        <v>0.42135416666860692</v>
      </c>
      <c r="S21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12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13" spans="1:20" hidden="1" x14ac:dyDescent="0.25">
      <c r="A213">
        <v>65059</v>
      </c>
      <c r="B213" t="s">
        <v>448</v>
      </c>
      <c r="C213" t="s">
        <v>188</v>
      </c>
      <c r="D213" t="s">
        <v>35</v>
      </c>
      <c r="E213" s="1">
        <v>43895.42287037037</v>
      </c>
      <c r="F213" s="1">
        <v>43895.437037037038</v>
      </c>
      <c r="G213" t="s">
        <v>101</v>
      </c>
      <c r="H213" t="s">
        <v>189</v>
      </c>
      <c r="I213" t="s">
        <v>890</v>
      </c>
      <c r="J213" t="s">
        <v>16</v>
      </c>
      <c r="L213" t="s">
        <v>21</v>
      </c>
      <c r="M213" t="s">
        <v>22</v>
      </c>
      <c r="N213" s="3">
        <f>VALUE(Tableau_odi_logs_sessions[[#This Row],[duree]])</f>
        <v>20</v>
      </c>
      <c r="O213" s="2">
        <f>INT(Tableau_odi_logs_sessions[[#This Row],[datein]])</f>
        <v>43895</v>
      </c>
      <c r="P213" s="2">
        <f>INT(Tableau_odi_logs_sessions[[#This Row],[dateout]])</f>
        <v>43895</v>
      </c>
      <c r="Q213" s="3">
        <f>Tableau_odi_logs_sessions[[#This Row],[datein]]-Tableau_odi_logs_sessions[[#This Row],[jourin]]</f>
        <v>0.42287037037021946</v>
      </c>
      <c r="R213" s="3">
        <f>Tableau_odi_logs_sessions[[#This Row],[dateout]]-Tableau_odi_logs_sessions[[#This Row],[jourout]]</f>
        <v>0.43703703703795327</v>
      </c>
      <c r="S21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13" s="3" t="str">
        <f>IF(Tableau_odi_logs_sessions[[#This Row],[test]]&gt;5,TEXT(Tableau_odi_logs_sessions[[#This Row],[datein]],"YYYYMMDD")&amp;"_"&amp;HOUR(Tableau_odi_logs_sessions[[#This Row],[datein]]),"")</f>
        <v>20200305_10</v>
      </c>
    </row>
    <row r="214" spans="1:20" hidden="1" x14ac:dyDescent="0.25">
      <c r="A214">
        <v>65060</v>
      </c>
      <c r="B214" t="s">
        <v>449</v>
      </c>
      <c r="C214" t="s">
        <v>188</v>
      </c>
      <c r="D214" t="s">
        <v>79</v>
      </c>
      <c r="E214" s="1">
        <v>43895.459699074076</v>
      </c>
      <c r="F214" s="1">
        <v>43895.468344907407</v>
      </c>
      <c r="G214" t="s">
        <v>33</v>
      </c>
      <c r="H214" t="s">
        <v>189</v>
      </c>
      <c r="I214" t="s">
        <v>890</v>
      </c>
      <c r="J214" t="s">
        <v>16</v>
      </c>
      <c r="L214" t="s">
        <v>21</v>
      </c>
      <c r="M214" t="s">
        <v>27</v>
      </c>
      <c r="N214" s="3">
        <f>VALUE(Tableau_odi_logs_sessions[[#This Row],[duree]])</f>
        <v>12</v>
      </c>
      <c r="O214" s="2">
        <f>INT(Tableau_odi_logs_sessions[[#This Row],[datein]])</f>
        <v>43895</v>
      </c>
      <c r="P214" s="2">
        <f>INT(Tableau_odi_logs_sessions[[#This Row],[dateout]])</f>
        <v>43895</v>
      </c>
      <c r="Q214" s="3">
        <f>Tableau_odi_logs_sessions[[#This Row],[datein]]-Tableau_odi_logs_sessions[[#This Row],[jourin]]</f>
        <v>0.4596990740756155</v>
      </c>
      <c r="R214" s="3">
        <f>Tableau_odi_logs_sessions[[#This Row],[dateout]]-Tableau_odi_logs_sessions[[#This Row],[jourout]]</f>
        <v>0.46834490740729962</v>
      </c>
      <c r="S21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14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15" spans="1:20" hidden="1" x14ac:dyDescent="0.25">
      <c r="A215">
        <v>65061</v>
      </c>
      <c r="B215" t="s">
        <v>450</v>
      </c>
      <c r="C215" t="s">
        <v>188</v>
      </c>
      <c r="D215" t="s">
        <v>63</v>
      </c>
      <c r="E215" s="1">
        <v>43895.552662037036</v>
      </c>
      <c r="F215" s="1">
        <v>43895.587893518517</v>
      </c>
      <c r="G215" t="s">
        <v>61</v>
      </c>
      <c r="H215" t="s">
        <v>189</v>
      </c>
      <c r="I215" t="s">
        <v>890</v>
      </c>
      <c r="J215" t="s">
        <v>16</v>
      </c>
      <c r="L215" t="s">
        <v>20</v>
      </c>
      <c r="M215" t="s">
        <v>18</v>
      </c>
      <c r="N215" s="3">
        <f>VALUE(Tableau_odi_logs_sessions[[#This Row],[duree]])</f>
        <v>50</v>
      </c>
      <c r="O215" s="2">
        <f>INT(Tableau_odi_logs_sessions[[#This Row],[datein]])</f>
        <v>43895</v>
      </c>
      <c r="P215" s="2">
        <f>INT(Tableau_odi_logs_sessions[[#This Row],[dateout]])</f>
        <v>43895</v>
      </c>
      <c r="Q215" s="3">
        <f>Tableau_odi_logs_sessions[[#This Row],[datein]]-Tableau_odi_logs_sessions[[#This Row],[jourin]]</f>
        <v>0.55266203703649808</v>
      </c>
      <c r="R215" s="3">
        <f>Tableau_odi_logs_sessions[[#This Row],[dateout]]-Tableau_odi_logs_sessions[[#This Row],[jourout]]</f>
        <v>0.58789351851737592</v>
      </c>
      <c r="S21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15" s="3" t="str">
        <f>IF(Tableau_odi_logs_sessions[[#This Row],[test]]&gt;5,TEXT(Tableau_odi_logs_sessions[[#This Row],[datein]],"YYYYMMDD")&amp;"_"&amp;HOUR(Tableau_odi_logs_sessions[[#This Row],[datein]]),"")</f>
        <v>20200305_13</v>
      </c>
    </row>
    <row r="216" spans="1:20" hidden="1" x14ac:dyDescent="0.25">
      <c r="A216">
        <v>65062</v>
      </c>
      <c r="B216" t="s">
        <v>451</v>
      </c>
      <c r="C216" t="s">
        <v>140</v>
      </c>
      <c r="D216" t="s">
        <v>35</v>
      </c>
      <c r="E216" s="1">
        <v>43895.403657407405</v>
      </c>
      <c r="F216" s="1">
        <v>43895.422893518517</v>
      </c>
      <c r="G216" t="s">
        <v>82</v>
      </c>
      <c r="H216" t="s">
        <v>214</v>
      </c>
      <c r="I216" t="s">
        <v>890</v>
      </c>
      <c r="J216" t="s">
        <v>16</v>
      </c>
      <c r="L216" t="s">
        <v>21</v>
      </c>
      <c r="M216" t="s">
        <v>22</v>
      </c>
      <c r="N216" s="3">
        <f>VALUE(Tableau_odi_logs_sessions[[#This Row],[duree]])</f>
        <v>27</v>
      </c>
      <c r="O216" s="2">
        <f>INT(Tableau_odi_logs_sessions[[#This Row],[datein]])</f>
        <v>43895</v>
      </c>
      <c r="P216" s="2">
        <f>INT(Tableau_odi_logs_sessions[[#This Row],[dateout]])</f>
        <v>43895</v>
      </c>
      <c r="Q216" s="3">
        <f>Tableau_odi_logs_sessions[[#This Row],[datein]]-Tableau_odi_logs_sessions[[#This Row],[jourin]]</f>
        <v>0.40365740740526235</v>
      </c>
      <c r="R216" s="3">
        <f>Tableau_odi_logs_sessions[[#This Row],[dateout]]-Tableau_odi_logs_sessions[[#This Row],[jourout]]</f>
        <v>0.42289351851650281</v>
      </c>
      <c r="S21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16</v>
      </c>
      <c r="T216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17" spans="1:20" hidden="1" x14ac:dyDescent="0.25">
      <c r="A217">
        <v>65063</v>
      </c>
      <c r="B217" t="s">
        <v>452</v>
      </c>
      <c r="C217" t="s">
        <v>140</v>
      </c>
      <c r="D217" t="s">
        <v>35</v>
      </c>
      <c r="E217" s="1">
        <v>43895.43440972222</v>
      </c>
      <c r="F217" s="1">
        <v>43895.438391203701</v>
      </c>
      <c r="G217" t="s">
        <v>97</v>
      </c>
      <c r="H217" t="s">
        <v>214</v>
      </c>
      <c r="I217" t="s">
        <v>890</v>
      </c>
      <c r="J217" t="s">
        <v>16</v>
      </c>
      <c r="L217" t="s">
        <v>21</v>
      </c>
      <c r="M217" t="s">
        <v>22</v>
      </c>
      <c r="N217" s="3">
        <f>VALUE(Tableau_odi_logs_sessions[[#This Row],[duree]])</f>
        <v>5</v>
      </c>
      <c r="O217" s="2">
        <f>INT(Tableau_odi_logs_sessions[[#This Row],[datein]])</f>
        <v>43895</v>
      </c>
      <c r="P217" s="2">
        <f>INT(Tableau_odi_logs_sessions[[#This Row],[dateout]])</f>
        <v>43895</v>
      </c>
      <c r="Q217" s="3">
        <f>Tableau_odi_logs_sessions[[#This Row],[datein]]-Tableau_odi_logs_sessions[[#This Row],[jourin]]</f>
        <v>0.43440972222015262</v>
      </c>
      <c r="R217" s="3">
        <f>Tableau_odi_logs_sessions[[#This Row],[dateout]]-Tableau_odi_logs_sessions[[#This Row],[jourout]]</f>
        <v>0.43839120370103046</v>
      </c>
      <c r="S21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217" s="3" t="str">
        <f>IF(Tableau_odi_logs_sessions[[#This Row],[test]]&gt;5,TEXT(Tableau_odi_logs_sessions[[#This Row],[datein]],"YYYYMMDD")&amp;"_"&amp;HOUR(Tableau_odi_logs_sessions[[#This Row],[datein]]),"")</f>
        <v>20200305_10</v>
      </c>
    </row>
    <row r="218" spans="1:20" hidden="1" x14ac:dyDescent="0.25">
      <c r="A218">
        <v>65064</v>
      </c>
      <c r="B218" t="s">
        <v>453</v>
      </c>
      <c r="C218" t="s">
        <v>140</v>
      </c>
      <c r="D218" t="s">
        <v>79</v>
      </c>
      <c r="E218" s="1">
        <v>43895.459444444445</v>
      </c>
      <c r="F218" s="1">
        <v>43895.554270833331</v>
      </c>
      <c r="G218" t="s">
        <v>158</v>
      </c>
      <c r="H218" t="s">
        <v>214</v>
      </c>
      <c r="I218" t="s">
        <v>890</v>
      </c>
      <c r="J218" t="s">
        <v>16</v>
      </c>
      <c r="L218" t="s">
        <v>20</v>
      </c>
      <c r="M218" t="s">
        <v>18</v>
      </c>
      <c r="N218" s="3">
        <f>VALUE(Tableau_odi_logs_sessions[[#This Row],[duree]])</f>
        <v>136</v>
      </c>
      <c r="O218" s="2">
        <f>INT(Tableau_odi_logs_sessions[[#This Row],[datein]])</f>
        <v>43895</v>
      </c>
      <c r="P218" s="2">
        <f>INT(Tableau_odi_logs_sessions[[#This Row],[dateout]])</f>
        <v>43895</v>
      </c>
      <c r="Q218" s="3">
        <f>Tableau_odi_logs_sessions[[#This Row],[datein]]-Tableau_odi_logs_sessions[[#This Row],[jourin]]</f>
        <v>0.45944444444467081</v>
      </c>
      <c r="R218" s="3">
        <f>Tableau_odi_logs_sessions[[#This Row],[dateout]]-Tableau_odi_logs_sessions[[#This Row],[jourout]]</f>
        <v>0.55427083333051996</v>
      </c>
      <c r="S21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18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19" spans="1:20" hidden="1" x14ac:dyDescent="0.25">
      <c r="A219">
        <v>65065</v>
      </c>
      <c r="B219" t="s">
        <v>454</v>
      </c>
      <c r="C219" t="s">
        <v>140</v>
      </c>
      <c r="D219" t="s">
        <v>32</v>
      </c>
      <c r="E219" s="1">
        <v>43895.554375</v>
      </c>
      <c r="F219" s="1">
        <v>43895.554571759261</v>
      </c>
      <c r="G219" t="s">
        <v>90</v>
      </c>
      <c r="H219" t="s">
        <v>214</v>
      </c>
      <c r="I219" t="s">
        <v>890</v>
      </c>
      <c r="J219" t="s">
        <v>16</v>
      </c>
      <c r="L219" t="s">
        <v>20</v>
      </c>
      <c r="M219" t="s">
        <v>18</v>
      </c>
      <c r="N219" s="3">
        <f>VALUE(Tableau_odi_logs_sessions[[#This Row],[duree]])</f>
        <v>0</v>
      </c>
      <c r="O219" s="2">
        <f>INT(Tableau_odi_logs_sessions[[#This Row],[datein]])</f>
        <v>43895</v>
      </c>
      <c r="P219" s="2">
        <f>INT(Tableau_odi_logs_sessions[[#This Row],[dateout]])</f>
        <v>43895</v>
      </c>
      <c r="Q219" s="3">
        <f>Tableau_odi_logs_sessions[[#This Row],[datein]]-Tableau_odi_logs_sessions[[#This Row],[jourin]]</f>
        <v>0.55437499999970896</v>
      </c>
      <c r="R219" s="3">
        <f>Tableau_odi_logs_sessions[[#This Row],[dateout]]-Tableau_odi_logs_sessions[[#This Row],[jourout]]</f>
        <v>0.55457175926130731</v>
      </c>
      <c r="S21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19" s="3" t="str">
        <f>IF(Tableau_odi_logs_sessions[[#This Row],[test]]&gt;5,TEXT(Tableau_odi_logs_sessions[[#This Row],[datein]],"YYYYMMDD")&amp;"_"&amp;HOUR(Tableau_odi_logs_sessions[[#This Row],[datein]]),"")</f>
        <v/>
      </c>
    </row>
    <row r="220" spans="1:20" hidden="1" x14ac:dyDescent="0.25">
      <c r="A220">
        <v>65066</v>
      </c>
      <c r="B220" t="s">
        <v>455</v>
      </c>
      <c r="C220" t="s">
        <v>140</v>
      </c>
      <c r="D220" t="s">
        <v>63</v>
      </c>
      <c r="E220" s="1">
        <v>43895.555671296293</v>
      </c>
      <c r="F220" s="1">
        <v>43895.578206018516</v>
      </c>
      <c r="G220" t="s">
        <v>39</v>
      </c>
      <c r="H220" t="s">
        <v>214</v>
      </c>
      <c r="I220" t="s">
        <v>890</v>
      </c>
      <c r="J220" t="s">
        <v>16</v>
      </c>
      <c r="L220" t="s">
        <v>21</v>
      </c>
      <c r="M220" t="s">
        <v>27</v>
      </c>
      <c r="N220" s="3">
        <f>VALUE(Tableau_odi_logs_sessions[[#This Row],[duree]])</f>
        <v>32</v>
      </c>
      <c r="O220" s="2">
        <f>INT(Tableau_odi_logs_sessions[[#This Row],[datein]])</f>
        <v>43895</v>
      </c>
      <c r="P220" s="2">
        <f>INT(Tableau_odi_logs_sessions[[#This Row],[dateout]])</f>
        <v>43895</v>
      </c>
      <c r="Q220" s="3">
        <f>Tableau_odi_logs_sessions[[#This Row],[datein]]-Tableau_odi_logs_sessions[[#This Row],[jourin]]</f>
        <v>0.55567129629343981</v>
      </c>
      <c r="R220" s="3">
        <f>Tableau_odi_logs_sessions[[#This Row],[dateout]]-Tableau_odi_logs_sessions[[#This Row],[jourout]]</f>
        <v>0.57820601851562969</v>
      </c>
      <c r="S22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20" s="3" t="str">
        <f>IF(Tableau_odi_logs_sessions[[#This Row],[test]]&gt;5,TEXT(Tableau_odi_logs_sessions[[#This Row],[datein]],"YYYYMMDD")&amp;"_"&amp;HOUR(Tableau_odi_logs_sessions[[#This Row],[datein]]),"")</f>
        <v>20200305_13</v>
      </c>
    </row>
    <row r="221" spans="1:20" hidden="1" x14ac:dyDescent="0.25">
      <c r="A221">
        <v>65067</v>
      </c>
      <c r="B221" t="s">
        <v>456</v>
      </c>
      <c r="C221" t="s">
        <v>140</v>
      </c>
      <c r="D221" t="s">
        <v>63</v>
      </c>
      <c r="E221" s="1">
        <v>43895.589490740742</v>
      </c>
      <c r="F221" s="1">
        <v>43895.613842592589</v>
      </c>
      <c r="G221" t="s">
        <v>47</v>
      </c>
      <c r="H221" t="s">
        <v>214</v>
      </c>
      <c r="I221" t="s">
        <v>890</v>
      </c>
      <c r="J221" t="s">
        <v>16</v>
      </c>
      <c r="L221" t="s">
        <v>20</v>
      </c>
      <c r="M221" t="s">
        <v>18</v>
      </c>
      <c r="N221" s="3">
        <f>VALUE(Tableau_odi_logs_sessions[[#This Row],[duree]])</f>
        <v>35</v>
      </c>
      <c r="O221" s="2">
        <f>INT(Tableau_odi_logs_sessions[[#This Row],[datein]])</f>
        <v>43895</v>
      </c>
      <c r="P221" s="2">
        <f>INT(Tableau_odi_logs_sessions[[#This Row],[dateout]])</f>
        <v>43895</v>
      </c>
      <c r="Q221" s="3">
        <f>Tableau_odi_logs_sessions[[#This Row],[datein]]-Tableau_odi_logs_sessions[[#This Row],[jourin]]</f>
        <v>0.58949074074189411</v>
      </c>
      <c r="R221" s="3">
        <f>Tableau_odi_logs_sessions[[#This Row],[dateout]]-Tableau_odi_logs_sessions[[#This Row],[jourout]]</f>
        <v>0.61384259258920792</v>
      </c>
      <c r="S22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221" s="3" t="str">
        <f>IF(Tableau_odi_logs_sessions[[#This Row],[test]]&gt;5,TEXT(Tableau_odi_logs_sessions[[#This Row],[datein]],"YYYYMMDD")&amp;"_"&amp;HOUR(Tableau_odi_logs_sessions[[#This Row],[datein]]),"")</f>
        <v/>
      </c>
    </row>
    <row r="222" spans="1:20" hidden="1" x14ac:dyDescent="0.25">
      <c r="A222">
        <v>65068</v>
      </c>
      <c r="B222" t="s">
        <v>457</v>
      </c>
      <c r="C222" t="s">
        <v>182</v>
      </c>
      <c r="D222" t="s">
        <v>35</v>
      </c>
      <c r="E222" s="1">
        <v>43895.407106481478</v>
      </c>
      <c r="F222" s="1">
        <v>43895.421134259261</v>
      </c>
      <c r="G222" t="s">
        <v>101</v>
      </c>
      <c r="H222" t="s">
        <v>217</v>
      </c>
      <c r="I222" t="s">
        <v>890</v>
      </c>
      <c r="J222" t="s">
        <v>16</v>
      </c>
      <c r="L222" t="s">
        <v>21</v>
      </c>
      <c r="M222" t="s">
        <v>22</v>
      </c>
      <c r="N222" s="3">
        <f>VALUE(Tableau_odi_logs_sessions[[#This Row],[duree]])</f>
        <v>20</v>
      </c>
      <c r="O222" s="2">
        <f>INT(Tableau_odi_logs_sessions[[#This Row],[datein]])</f>
        <v>43895</v>
      </c>
      <c r="P222" s="2">
        <f>INT(Tableau_odi_logs_sessions[[#This Row],[dateout]])</f>
        <v>43895</v>
      </c>
      <c r="Q222" s="3">
        <f>Tableau_odi_logs_sessions[[#This Row],[datein]]-Tableau_odi_logs_sessions[[#This Row],[jourin]]</f>
        <v>0.40710648147796746</v>
      </c>
      <c r="R222" s="3">
        <f>Tableau_odi_logs_sessions[[#This Row],[dateout]]-Tableau_odi_logs_sessions[[#This Row],[jourout]]</f>
        <v>0.42113425926072523</v>
      </c>
      <c r="S22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22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23" spans="1:20" hidden="1" x14ac:dyDescent="0.25">
      <c r="A223">
        <v>65069</v>
      </c>
      <c r="B223" t="s">
        <v>458</v>
      </c>
      <c r="C223" t="s">
        <v>182</v>
      </c>
      <c r="D223" t="s">
        <v>35</v>
      </c>
      <c r="E223" s="1">
        <v>43895.422569444447</v>
      </c>
      <c r="F223" s="1">
        <v>43895.436574074076</v>
      </c>
      <c r="G223" t="s">
        <v>101</v>
      </c>
      <c r="H223" t="s">
        <v>217</v>
      </c>
      <c r="I223" t="s">
        <v>890</v>
      </c>
      <c r="J223" t="s">
        <v>16</v>
      </c>
      <c r="L223" t="s">
        <v>21</v>
      </c>
      <c r="M223" t="s">
        <v>22</v>
      </c>
      <c r="N223" s="3">
        <f>VALUE(Tableau_odi_logs_sessions[[#This Row],[duree]])</f>
        <v>20</v>
      </c>
      <c r="O223" s="2">
        <f>INT(Tableau_odi_logs_sessions[[#This Row],[datein]])</f>
        <v>43895</v>
      </c>
      <c r="P223" s="2">
        <f>INT(Tableau_odi_logs_sessions[[#This Row],[dateout]])</f>
        <v>43895</v>
      </c>
      <c r="Q223" s="3">
        <f>Tableau_odi_logs_sessions[[#This Row],[datein]]-Tableau_odi_logs_sessions[[#This Row],[jourin]]</f>
        <v>0.42256944444670808</v>
      </c>
      <c r="R223" s="3">
        <f>Tableau_odi_logs_sessions[[#This Row],[dateout]]-Tableau_odi_logs_sessions[[#This Row],[jourout]]</f>
        <v>0.43657407407590654</v>
      </c>
      <c r="S22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23" s="3" t="str">
        <f>IF(Tableau_odi_logs_sessions[[#This Row],[test]]&gt;5,TEXT(Tableau_odi_logs_sessions[[#This Row],[datein]],"YYYYMMDD")&amp;"_"&amp;HOUR(Tableau_odi_logs_sessions[[#This Row],[datein]]),"")</f>
        <v>20200305_10</v>
      </c>
    </row>
    <row r="224" spans="1:20" hidden="1" x14ac:dyDescent="0.25">
      <c r="A224">
        <v>65070</v>
      </c>
      <c r="B224" t="s">
        <v>459</v>
      </c>
      <c r="C224" t="s">
        <v>182</v>
      </c>
      <c r="D224" t="s">
        <v>79</v>
      </c>
      <c r="E224" s="1">
        <v>43895.461273148147</v>
      </c>
      <c r="F224" s="1">
        <v>43895.467905092592</v>
      </c>
      <c r="G224" t="s">
        <v>36</v>
      </c>
      <c r="H224" t="s">
        <v>217</v>
      </c>
      <c r="I224" t="s">
        <v>890</v>
      </c>
      <c r="J224" t="s">
        <v>16</v>
      </c>
      <c r="L224" t="s">
        <v>21</v>
      </c>
      <c r="M224" t="s">
        <v>27</v>
      </c>
      <c r="N224" s="3">
        <f>VALUE(Tableau_odi_logs_sessions[[#This Row],[duree]])</f>
        <v>9</v>
      </c>
      <c r="O224" s="2">
        <f>INT(Tableau_odi_logs_sessions[[#This Row],[datein]])</f>
        <v>43895</v>
      </c>
      <c r="P224" s="2">
        <f>INT(Tableau_odi_logs_sessions[[#This Row],[dateout]])</f>
        <v>43895</v>
      </c>
      <c r="Q224" s="3">
        <f>Tableau_odi_logs_sessions[[#This Row],[datein]]-Tableau_odi_logs_sessions[[#This Row],[jourin]]</f>
        <v>0.46127314814657439</v>
      </c>
      <c r="R224" s="3">
        <f>Tableau_odi_logs_sessions[[#This Row],[dateout]]-Tableau_odi_logs_sessions[[#This Row],[jourout]]</f>
        <v>0.46790509259153623</v>
      </c>
      <c r="S22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24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25" spans="1:20" hidden="1" x14ac:dyDescent="0.25">
      <c r="A225">
        <v>65071</v>
      </c>
      <c r="B225" t="s">
        <v>460</v>
      </c>
      <c r="C225" t="s">
        <v>182</v>
      </c>
      <c r="D225" t="s">
        <v>63</v>
      </c>
      <c r="E225" s="1">
        <v>43895.552569444444</v>
      </c>
      <c r="F225" s="1">
        <v>43895.587754629632</v>
      </c>
      <c r="G225" t="s">
        <v>61</v>
      </c>
      <c r="H225" t="s">
        <v>217</v>
      </c>
      <c r="I225" t="s">
        <v>890</v>
      </c>
      <c r="J225" t="s">
        <v>16</v>
      </c>
      <c r="L225" t="s">
        <v>20</v>
      </c>
      <c r="M225" t="s">
        <v>18</v>
      </c>
      <c r="N225" s="3">
        <f>VALUE(Tableau_odi_logs_sessions[[#This Row],[duree]])</f>
        <v>50</v>
      </c>
      <c r="O225" s="2">
        <f>INT(Tableau_odi_logs_sessions[[#This Row],[datein]])</f>
        <v>43895</v>
      </c>
      <c r="P225" s="2">
        <f>INT(Tableau_odi_logs_sessions[[#This Row],[dateout]])</f>
        <v>43895</v>
      </c>
      <c r="Q225" s="3">
        <f>Tableau_odi_logs_sessions[[#This Row],[datein]]-Tableau_odi_logs_sessions[[#This Row],[jourin]]</f>
        <v>0.55256944444408873</v>
      </c>
      <c r="R225" s="3">
        <f>Tableau_odi_logs_sessions[[#This Row],[dateout]]-Tableau_odi_logs_sessions[[#This Row],[jourout]]</f>
        <v>0.58775462963239988</v>
      </c>
      <c r="S22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25" s="3" t="str">
        <f>IF(Tableau_odi_logs_sessions[[#This Row],[test]]&gt;5,TEXT(Tableau_odi_logs_sessions[[#This Row],[datein]],"YYYYMMDD")&amp;"_"&amp;HOUR(Tableau_odi_logs_sessions[[#This Row],[datein]]),"")</f>
        <v>20200305_13</v>
      </c>
    </row>
    <row r="226" spans="1:20" hidden="1" x14ac:dyDescent="0.25">
      <c r="A226">
        <v>65072</v>
      </c>
      <c r="B226" t="s">
        <v>461</v>
      </c>
      <c r="C226" t="s">
        <v>155</v>
      </c>
      <c r="D226" t="s">
        <v>35</v>
      </c>
      <c r="E226" s="1">
        <v>43895.403634259259</v>
      </c>
      <c r="F226" s="1">
        <v>43895.437800925924</v>
      </c>
      <c r="G226" t="s">
        <v>94</v>
      </c>
      <c r="H226" t="s">
        <v>190</v>
      </c>
      <c r="I226" t="s">
        <v>890</v>
      </c>
      <c r="J226" t="s">
        <v>16</v>
      </c>
      <c r="L226" t="s">
        <v>21</v>
      </c>
      <c r="M226" t="s">
        <v>22</v>
      </c>
      <c r="N226" s="3">
        <f>VALUE(Tableau_odi_logs_sessions[[#This Row],[duree]])</f>
        <v>49</v>
      </c>
      <c r="O226" s="2">
        <f>INT(Tableau_odi_logs_sessions[[#This Row],[datein]])</f>
        <v>43895</v>
      </c>
      <c r="P226" s="2">
        <f>INT(Tableau_odi_logs_sessions[[#This Row],[dateout]])</f>
        <v>43895</v>
      </c>
      <c r="Q226" s="3">
        <f>Tableau_odi_logs_sessions[[#This Row],[datein]]-Tableau_odi_logs_sessions[[#This Row],[jourin]]</f>
        <v>0.403634259258979</v>
      </c>
      <c r="R226" s="3">
        <f>Tableau_odi_logs_sessions[[#This Row],[dateout]]-Tableau_odi_logs_sessions[[#This Row],[jourout]]</f>
        <v>0.43780092592351139</v>
      </c>
      <c r="S22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16</v>
      </c>
      <c r="T226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27" spans="1:20" hidden="1" x14ac:dyDescent="0.25">
      <c r="A227">
        <v>65073</v>
      </c>
      <c r="B227" t="s">
        <v>462</v>
      </c>
      <c r="C227" t="s">
        <v>155</v>
      </c>
      <c r="D227" t="s">
        <v>79</v>
      </c>
      <c r="E227" s="1">
        <v>43895.460138888891</v>
      </c>
      <c r="F227" s="1">
        <v>43895.468148148146</v>
      </c>
      <c r="G227" t="s">
        <v>67</v>
      </c>
      <c r="H227" t="s">
        <v>190</v>
      </c>
      <c r="I227" t="s">
        <v>890</v>
      </c>
      <c r="J227" t="s">
        <v>16</v>
      </c>
      <c r="L227" t="s">
        <v>21</v>
      </c>
      <c r="M227" t="s">
        <v>27</v>
      </c>
      <c r="N227" s="3">
        <f>VALUE(Tableau_odi_logs_sessions[[#This Row],[duree]])</f>
        <v>11</v>
      </c>
      <c r="O227" s="2">
        <f>INT(Tableau_odi_logs_sessions[[#This Row],[datein]])</f>
        <v>43895</v>
      </c>
      <c r="P227" s="2">
        <f>INT(Tableau_odi_logs_sessions[[#This Row],[dateout]])</f>
        <v>43895</v>
      </c>
      <c r="Q227" s="3">
        <f>Tableau_odi_logs_sessions[[#This Row],[datein]]-Tableau_odi_logs_sessions[[#This Row],[jourin]]</f>
        <v>0.46013888889137888</v>
      </c>
      <c r="R227" s="3">
        <f>Tableau_odi_logs_sessions[[#This Row],[dateout]]-Tableau_odi_logs_sessions[[#This Row],[jourout]]</f>
        <v>0.46814814814570127</v>
      </c>
      <c r="S22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27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28" spans="1:20" hidden="1" x14ac:dyDescent="0.25">
      <c r="A228">
        <v>65074</v>
      </c>
      <c r="B228" t="s">
        <v>463</v>
      </c>
      <c r="C228" t="s">
        <v>153</v>
      </c>
      <c r="D228" t="s">
        <v>35</v>
      </c>
      <c r="E228" s="1">
        <v>43895.403773148151</v>
      </c>
      <c r="F228" s="1">
        <v>43895.436539351853</v>
      </c>
      <c r="G228" t="s">
        <v>120</v>
      </c>
      <c r="H228" t="s">
        <v>154</v>
      </c>
      <c r="I228" t="s">
        <v>890</v>
      </c>
      <c r="J228" t="s">
        <v>16</v>
      </c>
      <c r="L228" t="s">
        <v>21</v>
      </c>
      <c r="M228" t="s">
        <v>22</v>
      </c>
      <c r="N228" s="3">
        <f>VALUE(Tableau_odi_logs_sessions[[#This Row],[duree]])</f>
        <v>47</v>
      </c>
      <c r="O228" s="2">
        <f>INT(Tableau_odi_logs_sessions[[#This Row],[datein]])</f>
        <v>43895</v>
      </c>
      <c r="P228" s="2">
        <f>INT(Tableau_odi_logs_sessions[[#This Row],[dateout]])</f>
        <v>43895</v>
      </c>
      <c r="Q228" s="3">
        <f>Tableau_odi_logs_sessions[[#This Row],[datein]]-Tableau_odi_logs_sessions[[#This Row],[jourin]]</f>
        <v>0.403773148151231</v>
      </c>
      <c r="R228" s="3">
        <f>Tableau_odi_logs_sessions[[#This Row],[dateout]]-Tableau_odi_logs_sessions[[#This Row],[jourout]]</f>
        <v>0.43653935185284354</v>
      </c>
      <c r="S22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16</v>
      </c>
      <c r="T228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29" spans="1:20" hidden="1" x14ac:dyDescent="0.25">
      <c r="A229">
        <v>65075</v>
      </c>
      <c r="B229" t="s">
        <v>464</v>
      </c>
      <c r="C229" t="s">
        <v>153</v>
      </c>
      <c r="D229" t="s">
        <v>79</v>
      </c>
      <c r="E229" s="1">
        <v>43895.460011574076</v>
      </c>
      <c r="F229" s="1">
        <v>43895.468333333331</v>
      </c>
      <c r="G229" t="s">
        <v>67</v>
      </c>
      <c r="H229" t="s">
        <v>154</v>
      </c>
      <c r="I229" t="s">
        <v>890</v>
      </c>
      <c r="J229" t="s">
        <v>16</v>
      </c>
      <c r="L229" t="s">
        <v>21</v>
      </c>
      <c r="M229" t="s">
        <v>27</v>
      </c>
      <c r="N229" s="3">
        <f>VALUE(Tableau_odi_logs_sessions[[#This Row],[duree]])</f>
        <v>11</v>
      </c>
      <c r="O229" s="2">
        <f>INT(Tableau_odi_logs_sessions[[#This Row],[datein]])</f>
        <v>43895</v>
      </c>
      <c r="P229" s="2">
        <f>INT(Tableau_odi_logs_sessions[[#This Row],[dateout]])</f>
        <v>43895</v>
      </c>
      <c r="Q229" s="3">
        <f>Tableau_odi_logs_sessions[[#This Row],[datein]]-Tableau_odi_logs_sessions[[#This Row],[jourin]]</f>
        <v>0.46001157407590654</v>
      </c>
      <c r="R229" s="3">
        <f>Tableau_odi_logs_sessions[[#This Row],[dateout]]-Tableau_odi_logs_sessions[[#This Row],[jourout]]</f>
        <v>0.46833333333051996</v>
      </c>
      <c r="S22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29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30" spans="1:20" hidden="1" x14ac:dyDescent="0.25">
      <c r="A230">
        <v>65076</v>
      </c>
      <c r="B230" t="s">
        <v>465</v>
      </c>
      <c r="C230" t="s">
        <v>153</v>
      </c>
      <c r="D230" t="s">
        <v>63</v>
      </c>
      <c r="E230" s="1">
        <v>43895.553136574075</v>
      </c>
      <c r="F230" s="1">
        <v>43895.587870370371</v>
      </c>
      <c r="G230" t="s">
        <v>61</v>
      </c>
      <c r="H230" t="s">
        <v>154</v>
      </c>
      <c r="I230" t="s">
        <v>890</v>
      </c>
      <c r="J230" t="s">
        <v>16</v>
      </c>
      <c r="L230" t="s">
        <v>20</v>
      </c>
      <c r="M230" t="s">
        <v>18</v>
      </c>
      <c r="N230" s="3">
        <f>VALUE(Tableau_odi_logs_sessions[[#This Row],[duree]])</f>
        <v>50</v>
      </c>
      <c r="O230" s="2">
        <f>INT(Tableau_odi_logs_sessions[[#This Row],[datein]])</f>
        <v>43895</v>
      </c>
      <c r="P230" s="2">
        <f>INT(Tableau_odi_logs_sessions[[#This Row],[dateout]])</f>
        <v>43895</v>
      </c>
      <c r="Q230" s="3">
        <f>Tableau_odi_logs_sessions[[#This Row],[datein]]-Tableau_odi_logs_sessions[[#This Row],[jourin]]</f>
        <v>0.55313657407532446</v>
      </c>
      <c r="R230" s="3">
        <f>Tableau_odi_logs_sessions[[#This Row],[dateout]]-Tableau_odi_logs_sessions[[#This Row],[jourout]]</f>
        <v>0.58787037037109258</v>
      </c>
      <c r="S23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30" s="3" t="str">
        <f>IF(Tableau_odi_logs_sessions[[#This Row],[test]]&gt;5,TEXT(Tableau_odi_logs_sessions[[#This Row],[datein]],"YYYYMMDD")&amp;"_"&amp;HOUR(Tableau_odi_logs_sessions[[#This Row],[datein]]),"")</f>
        <v>20200305_13</v>
      </c>
    </row>
    <row r="231" spans="1:20" hidden="1" x14ac:dyDescent="0.25">
      <c r="A231">
        <v>65077</v>
      </c>
      <c r="B231" t="s">
        <v>466</v>
      </c>
      <c r="C231" t="s">
        <v>183</v>
      </c>
      <c r="D231" t="s">
        <v>35</v>
      </c>
      <c r="E231" s="1">
        <v>43895.404398148145</v>
      </c>
      <c r="F231" s="1">
        <v>43895.436412037037</v>
      </c>
      <c r="G231" t="s">
        <v>110</v>
      </c>
      <c r="H231" t="s">
        <v>184</v>
      </c>
      <c r="I231" t="s">
        <v>890</v>
      </c>
      <c r="J231" t="s">
        <v>16</v>
      </c>
      <c r="L231" t="s">
        <v>21</v>
      </c>
      <c r="M231" t="s">
        <v>22</v>
      </c>
      <c r="N231" s="3">
        <f>VALUE(Tableau_odi_logs_sessions[[#This Row],[duree]])</f>
        <v>46</v>
      </c>
      <c r="O231" s="2">
        <f>INT(Tableau_odi_logs_sessions[[#This Row],[datein]])</f>
        <v>43895</v>
      </c>
      <c r="P231" s="2">
        <f>INT(Tableau_odi_logs_sessions[[#This Row],[dateout]])</f>
        <v>43895</v>
      </c>
      <c r="Q231" s="3">
        <f>Tableau_odi_logs_sessions[[#This Row],[datein]]-Tableau_odi_logs_sessions[[#This Row],[jourin]]</f>
        <v>0.40439814814453712</v>
      </c>
      <c r="R231" s="3">
        <f>Tableau_odi_logs_sessions[[#This Row],[dateout]]-Tableau_odi_logs_sessions[[#This Row],[jourout]]</f>
        <v>0.43641203703737119</v>
      </c>
      <c r="S23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16</v>
      </c>
      <c r="T231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32" spans="1:20" hidden="1" x14ac:dyDescent="0.25">
      <c r="A232">
        <v>65078</v>
      </c>
      <c r="B232" t="s">
        <v>467</v>
      </c>
      <c r="C232" t="s">
        <v>183</v>
      </c>
      <c r="D232" t="s">
        <v>79</v>
      </c>
      <c r="E232" s="1">
        <v>43895.460775462961</v>
      </c>
      <c r="F232" s="1">
        <v>43895.467858796299</v>
      </c>
      <c r="G232" t="s">
        <v>29</v>
      </c>
      <c r="H232" t="s">
        <v>184</v>
      </c>
      <c r="I232" t="s">
        <v>890</v>
      </c>
      <c r="J232" t="s">
        <v>16</v>
      </c>
      <c r="L232" t="s">
        <v>21</v>
      </c>
      <c r="M232" t="s">
        <v>27</v>
      </c>
      <c r="N232" s="3">
        <f>VALUE(Tableau_odi_logs_sessions[[#This Row],[duree]])</f>
        <v>10</v>
      </c>
      <c r="O232" s="2">
        <f>INT(Tableau_odi_logs_sessions[[#This Row],[datein]])</f>
        <v>43895</v>
      </c>
      <c r="P232" s="2">
        <f>INT(Tableau_odi_logs_sessions[[#This Row],[dateout]])</f>
        <v>43895</v>
      </c>
      <c r="Q232" s="3">
        <f>Tableau_odi_logs_sessions[[#This Row],[datein]]-Tableau_odi_logs_sessions[[#This Row],[jourin]]</f>
        <v>0.46077546296146465</v>
      </c>
      <c r="R232" s="3">
        <f>Tableau_odi_logs_sessions[[#This Row],[dateout]]-Tableau_odi_logs_sessions[[#This Row],[jourout]]</f>
        <v>0.46785879629896954</v>
      </c>
      <c r="S23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32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33" spans="1:20" hidden="1" x14ac:dyDescent="0.25">
      <c r="A233">
        <v>65079</v>
      </c>
      <c r="B233" t="s">
        <v>468</v>
      </c>
      <c r="C233" t="s">
        <v>183</v>
      </c>
      <c r="D233" t="s">
        <v>63</v>
      </c>
      <c r="E233" s="1">
        <v>43895.552314814813</v>
      </c>
      <c r="F233" s="1">
        <v>43895.587500000001</v>
      </c>
      <c r="G233" t="s">
        <v>61</v>
      </c>
      <c r="H233" t="s">
        <v>184</v>
      </c>
      <c r="I233" t="s">
        <v>890</v>
      </c>
      <c r="J233" t="s">
        <v>16</v>
      </c>
      <c r="L233" t="s">
        <v>20</v>
      </c>
      <c r="M233" t="s">
        <v>18</v>
      </c>
      <c r="N233" s="3">
        <f>VALUE(Tableau_odi_logs_sessions[[#This Row],[duree]])</f>
        <v>50</v>
      </c>
      <c r="O233" s="2">
        <f>INT(Tableau_odi_logs_sessions[[#This Row],[datein]])</f>
        <v>43895</v>
      </c>
      <c r="P233" s="2">
        <f>INT(Tableau_odi_logs_sessions[[#This Row],[dateout]])</f>
        <v>43895</v>
      </c>
      <c r="Q233" s="3">
        <f>Tableau_odi_logs_sessions[[#This Row],[datein]]-Tableau_odi_logs_sessions[[#This Row],[jourin]]</f>
        <v>0.55231481481314404</v>
      </c>
      <c r="R233" s="3">
        <f>Tableau_odi_logs_sessions[[#This Row],[dateout]]-Tableau_odi_logs_sessions[[#This Row],[jourout]]</f>
        <v>0.58750000000145519</v>
      </c>
      <c r="S23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33" s="3" t="str">
        <f>IF(Tableau_odi_logs_sessions[[#This Row],[test]]&gt;5,TEXT(Tableau_odi_logs_sessions[[#This Row],[datein]],"YYYYMMDD")&amp;"_"&amp;HOUR(Tableau_odi_logs_sessions[[#This Row],[datein]]),"")</f>
        <v>20200305_13</v>
      </c>
    </row>
    <row r="234" spans="1:20" hidden="1" x14ac:dyDescent="0.25">
      <c r="A234">
        <v>65081</v>
      </c>
      <c r="B234" t="s">
        <v>469</v>
      </c>
      <c r="C234" t="s">
        <v>127</v>
      </c>
      <c r="D234" t="s">
        <v>23</v>
      </c>
      <c r="E234" s="1">
        <v>43893.623553240737</v>
      </c>
      <c r="F234" s="1">
        <v>43893.639907407407</v>
      </c>
      <c r="G234" t="s">
        <v>62</v>
      </c>
      <c r="H234" t="s">
        <v>128</v>
      </c>
      <c r="I234" t="s">
        <v>890</v>
      </c>
      <c r="J234" t="s">
        <v>16</v>
      </c>
      <c r="L234" t="s">
        <v>21</v>
      </c>
      <c r="M234" t="s">
        <v>24</v>
      </c>
      <c r="N234" s="3">
        <f>VALUE(Tableau_odi_logs_sessions[[#This Row],[duree]])</f>
        <v>23</v>
      </c>
      <c r="O234" s="2">
        <f>INT(Tableau_odi_logs_sessions[[#This Row],[datein]])</f>
        <v>43893</v>
      </c>
      <c r="P234" s="2">
        <f>INT(Tableau_odi_logs_sessions[[#This Row],[dateout]])</f>
        <v>43893</v>
      </c>
      <c r="Q234" s="3">
        <f>Tableau_odi_logs_sessions[[#This Row],[datein]]-Tableau_odi_logs_sessions[[#This Row],[jourin]]</f>
        <v>0.6235532407372375</v>
      </c>
      <c r="R234" s="3">
        <f>Tableau_odi_logs_sessions[[#This Row],[dateout]]-Tableau_odi_logs_sessions[[#This Row],[jourout]]</f>
        <v>0.63990740740700858</v>
      </c>
      <c r="S23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34" s="3" t="str">
        <f>IF(Tableau_odi_logs_sessions[[#This Row],[test]]&gt;5,TEXT(Tableau_odi_logs_sessions[[#This Row],[datein]],"YYYYMMDD")&amp;"_"&amp;HOUR(Tableau_odi_logs_sessions[[#This Row],[datein]]),"")</f>
        <v>20200303_14</v>
      </c>
    </row>
    <row r="235" spans="1:20" hidden="1" x14ac:dyDescent="0.25">
      <c r="A235">
        <v>65082</v>
      </c>
      <c r="B235" t="s">
        <v>470</v>
      </c>
      <c r="C235" t="s">
        <v>127</v>
      </c>
      <c r="D235" t="s">
        <v>35</v>
      </c>
      <c r="E235" s="1">
        <v>43895.404039351852</v>
      </c>
      <c r="F235" s="1">
        <v>43895.421817129631</v>
      </c>
      <c r="G235" t="s">
        <v>71</v>
      </c>
      <c r="H235" t="s">
        <v>128</v>
      </c>
      <c r="I235" t="s">
        <v>890</v>
      </c>
      <c r="J235" t="s">
        <v>16</v>
      </c>
      <c r="L235" t="s">
        <v>21</v>
      </c>
      <c r="M235" t="s">
        <v>22</v>
      </c>
      <c r="N235" s="3">
        <f>VALUE(Tableau_odi_logs_sessions[[#This Row],[duree]])</f>
        <v>25</v>
      </c>
      <c r="O235" s="2">
        <f>INT(Tableau_odi_logs_sessions[[#This Row],[datein]])</f>
        <v>43895</v>
      </c>
      <c r="P235" s="2">
        <f>INT(Tableau_odi_logs_sessions[[#This Row],[dateout]])</f>
        <v>43895</v>
      </c>
      <c r="Q235" s="3">
        <f>Tableau_odi_logs_sessions[[#This Row],[datein]]-Tableau_odi_logs_sessions[[#This Row],[jourin]]</f>
        <v>0.40403935185167938</v>
      </c>
      <c r="R235" s="3">
        <f>Tableau_odi_logs_sessions[[#This Row],[dateout]]-Tableau_odi_logs_sessions[[#This Row],[jourout]]</f>
        <v>0.42181712963065365</v>
      </c>
      <c r="S23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35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36" spans="1:20" hidden="1" x14ac:dyDescent="0.25">
      <c r="A236">
        <v>65083</v>
      </c>
      <c r="B236" t="s">
        <v>471</v>
      </c>
      <c r="C236" t="s">
        <v>127</v>
      </c>
      <c r="D236" t="s">
        <v>35</v>
      </c>
      <c r="E236" s="1">
        <v>43895.433842592596</v>
      </c>
      <c r="F236" s="1">
        <v>43895.438807870371</v>
      </c>
      <c r="G236" t="s">
        <v>40</v>
      </c>
      <c r="H236" t="s">
        <v>128</v>
      </c>
      <c r="I236" t="s">
        <v>890</v>
      </c>
      <c r="J236" t="s">
        <v>16</v>
      </c>
      <c r="L236" t="s">
        <v>21</v>
      </c>
      <c r="M236" t="s">
        <v>22</v>
      </c>
      <c r="N236" s="3">
        <f>VALUE(Tableau_odi_logs_sessions[[#This Row],[duree]])</f>
        <v>7</v>
      </c>
      <c r="O236" s="2">
        <f>INT(Tableau_odi_logs_sessions[[#This Row],[datein]])</f>
        <v>43895</v>
      </c>
      <c r="P236" s="2">
        <f>INT(Tableau_odi_logs_sessions[[#This Row],[dateout]])</f>
        <v>43895</v>
      </c>
      <c r="Q236" s="3">
        <f>Tableau_odi_logs_sessions[[#This Row],[datein]]-Tableau_odi_logs_sessions[[#This Row],[jourin]]</f>
        <v>0.43384259259619284</v>
      </c>
      <c r="R236" s="3">
        <f>Tableau_odi_logs_sessions[[#This Row],[dateout]]-Tableau_odi_logs_sessions[[#This Row],[jourout]]</f>
        <v>0.4388078703705105</v>
      </c>
      <c r="S23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236" s="3" t="str">
        <f>IF(Tableau_odi_logs_sessions[[#This Row],[test]]&gt;5,TEXT(Tableau_odi_logs_sessions[[#This Row],[datein]],"YYYYMMDD")&amp;"_"&amp;HOUR(Tableau_odi_logs_sessions[[#This Row],[datein]]),"")</f>
        <v>20200305_10</v>
      </c>
    </row>
    <row r="237" spans="1:20" hidden="1" x14ac:dyDescent="0.25">
      <c r="A237">
        <v>65085</v>
      </c>
      <c r="B237" t="s">
        <v>472</v>
      </c>
      <c r="C237" t="s">
        <v>127</v>
      </c>
      <c r="D237" t="s">
        <v>79</v>
      </c>
      <c r="E237" s="1">
        <v>43895.46</v>
      </c>
      <c r="F237" s="1">
        <v>43895.475381944445</v>
      </c>
      <c r="G237" t="s">
        <v>34</v>
      </c>
      <c r="H237" t="s">
        <v>128</v>
      </c>
      <c r="I237" t="s">
        <v>890</v>
      </c>
      <c r="J237" t="s">
        <v>16</v>
      </c>
      <c r="L237" t="s">
        <v>68</v>
      </c>
      <c r="M237" t="s">
        <v>69</v>
      </c>
      <c r="N237" s="3">
        <f>VALUE(Tableau_odi_logs_sessions[[#This Row],[duree]])</f>
        <v>22</v>
      </c>
      <c r="O237" s="2">
        <f>INT(Tableau_odi_logs_sessions[[#This Row],[datein]])</f>
        <v>43895</v>
      </c>
      <c r="P237" s="2">
        <f>INT(Tableau_odi_logs_sessions[[#This Row],[dateout]])</f>
        <v>43895</v>
      </c>
      <c r="Q237" s="3">
        <f>Tableau_odi_logs_sessions[[#This Row],[datein]]-Tableau_odi_logs_sessions[[#This Row],[jourin]]</f>
        <v>0.45999999999912689</v>
      </c>
      <c r="R237" s="3">
        <f>Tableau_odi_logs_sessions[[#This Row],[dateout]]-Tableau_odi_logs_sessions[[#This Row],[jourout]]</f>
        <v>0.47538194444496185</v>
      </c>
      <c r="S23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37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38" spans="1:20" hidden="1" x14ac:dyDescent="0.25">
      <c r="A238">
        <v>65086</v>
      </c>
      <c r="B238" t="s">
        <v>473</v>
      </c>
      <c r="C238" t="s">
        <v>127</v>
      </c>
      <c r="D238" t="s">
        <v>66</v>
      </c>
      <c r="E238" s="1">
        <v>43895.475405092591</v>
      </c>
      <c r="F238" s="1">
        <v>43895.499374999999</v>
      </c>
      <c r="G238" t="s">
        <v>37</v>
      </c>
      <c r="H238" t="s">
        <v>128</v>
      </c>
      <c r="I238" t="s">
        <v>890</v>
      </c>
      <c r="J238" t="s">
        <v>16</v>
      </c>
      <c r="L238" t="s">
        <v>21</v>
      </c>
      <c r="M238" t="s">
        <v>27</v>
      </c>
      <c r="N238" s="3">
        <f>VALUE(Tableau_odi_logs_sessions[[#This Row],[duree]])</f>
        <v>34</v>
      </c>
      <c r="O238" s="2">
        <f>INT(Tableau_odi_logs_sessions[[#This Row],[datein]])</f>
        <v>43895</v>
      </c>
      <c r="P238" s="2">
        <f>INT(Tableau_odi_logs_sessions[[#This Row],[dateout]])</f>
        <v>43895</v>
      </c>
      <c r="Q238" s="3">
        <f>Tableau_odi_logs_sessions[[#This Row],[datein]]-Tableau_odi_logs_sessions[[#This Row],[jourin]]</f>
        <v>0.47540509259124519</v>
      </c>
      <c r="R238" s="3">
        <f>Tableau_odi_logs_sessions[[#This Row],[dateout]]-Tableau_odi_logs_sessions[[#This Row],[jourout]]</f>
        <v>0.49937499999941792</v>
      </c>
      <c r="S23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238" s="3" t="str">
        <f>IF(Tableau_odi_logs_sessions[[#This Row],[test]]&gt;5,TEXT(Tableau_odi_logs_sessions[[#This Row],[datein]],"YYYYMMDD")&amp;"_"&amp;HOUR(Tableau_odi_logs_sessions[[#This Row],[datein]]),"")</f>
        <v/>
      </c>
    </row>
    <row r="239" spans="1:20" hidden="1" x14ac:dyDescent="0.25">
      <c r="A239">
        <v>65087</v>
      </c>
      <c r="B239" t="s">
        <v>474</v>
      </c>
      <c r="C239" t="s">
        <v>138</v>
      </c>
      <c r="D239" t="s">
        <v>35</v>
      </c>
      <c r="E239" s="1">
        <v>43895.404004629629</v>
      </c>
      <c r="F239" s="1">
        <v>43895.404629629629</v>
      </c>
      <c r="G239" t="s">
        <v>90</v>
      </c>
      <c r="H239" t="s">
        <v>139</v>
      </c>
      <c r="I239" t="s">
        <v>890</v>
      </c>
      <c r="J239" t="s">
        <v>16</v>
      </c>
      <c r="L239" t="s">
        <v>21</v>
      </c>
      <c r="M239" t="s">
        <v>22</v>
      </c>
      <c r="N239" s="3">
        <f>VALUE(Tableau_odi_logs_sessions[[#This Row],[duree]])</f>
        <v>0</v>
      </c>
      <c r="O239" s="2">
        <f>INT(Tableau_odi_logs_sessions[[#This Row],[datein]])</f>
        <v>43895</v>
      </c>
      <c r="P239" s="2">
        <f>INT(Tableau_odi_logs_sessions[[#This Row],[dateout]])</f>
        <v>43895</v>
      </c>
      <c r="Q239" s="3">
        <f>Tableau_odi_logs_sessions[[#This Row],[datein]]-Tableau_odi_logs_sessions[[#This Row],[jourin]]</f>
        <v>0.40400462962861639</v>
      </c>
      <c r="R239" s="3">
        <f>Tableau_odi_logs_sessions[[#This Row],[dateout]]-Tableau_odi_logs_sessions[[#This Row],[jourout]]</f>
        <v>0.40462962962919846</v>
      </c>
      <c r="S23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239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40" spans="1:20" hidden="1" x14ac:dyDescent="0.25">
      <c r="A240">
        <v>65088</v>
      </c>
      <c r="B240" t="s">
        <v>475</v>
      </c>
      <c r="C240" t="s">
        <v>127</v>
      </c>
      <c r="D240" t="s">
        <v>66</v>
      </c>
      <c r="E240" s="1">
        <v>43895.531863425924</v>
      </c>
      <c r="F240" s="1">
        <v>43895.535092592596</v>
      </c>
      <c r="G240" t="s">
        <v>65</v>
      </c>
      <c r="H240" t="s">
        <v>128</v>
      </c>
      <c r="I240" t="s">
        <v>890</v>
      </c>
      <c r="J240" t="s">
        <v>16</v>
      </c>
      <c r="L240" t="s">
        <v>68</v>
      </c>
      <c r="M240" t="s">
        <v>69</v>
      </c>
      <c r="N240" s="3">
        <f>VALUE(Tableau_odi_logs_sessions[[#This Row],[duree]])</f>
        <v>4</v>
      </c>
      <c r="O240" s="2">
        <f>INT(Tableau_odi_logs_sessions[[#This Row],[datein]])</f>
        <v>43895</v>
      </c>
      <c r="P240" s="2">
        <f>INT(Tableau_odi_logs_sessions[[#This Row],[dateout]])</f>
        <v>43895</v>
      </c>
      <c r="Q240" s="3">
        <f>Tableau_odi_logs_sessions[[#This Row],[datein]]-Tableau_odi_logs_sessions[[#This Row],[jourin]]</f>
        <v>0.53186342592380242</v>
      </c>
      <c r="R240" s="3">
        <f>Tableau_odi_logs_sessions[[#This Row],[dateout]]-Tableau_odi_logs_sessions[[#This Row],[jourout]]</f>
        <v>0.53509259259590181</v>
      </c>
      <c r="S24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40" s="3" t="str">
        <f>IF(Tableau_odi_logs_sessions[[#This Row],[test]]&gt;5,TEXT(Tableau_odi_logs_sessions[[#This Row],[datein]],"YYYYMMDD")&amp;"_"&amp;HOUR(Tableau_odi_logs_sessions[[#This Row],[datein]]),"")</f>
        <v/>
      </c>
    </row>
    <row r="241" spans="1:20" hidden="1" x14ac:dyDescent="0.25">
      <c r="A241">
        <v>65089</v>
      </c>
      <c r="B241" t="s">
        <v>476</v>
      </c>
      <c r="C241" t="s">
        <v>138</v>
      </c>
      <c r="D241" t="s">
        <v>35</v>
      </c>
      <c r="E241" s="1">
        <v>43895.406643518516</v>
      </c>
      <c r="F241" s="1">
        <v>43895.423356481479</v>
      </c>
      <c r="G241" t="s">
        <v>74</v>
      </c>
      <c r="H241" t="s">
        <v>139</v>
      </c>
      <c r="I241" t="s">
        <v>890</v>
      </c>
      <c r="J241" t="s">
        <v>16</v>
      </c>
      <c r="L241" t="s">
        <v>21</v>
      </c>
      <c r="M241" t="s">
        <v>22</v>
      </c>
      <c r="N241" s="3">
        <f>VALUE(Tableau_odi_logs_sessions[[#This Row],[duree]])</f>
        <v>24</v>
      </c>
      <c r="O241" s="2">
        <f>INT(Tableau_odi_logs_sessions[[#This Row],[datein]])</f>
        <v>43895</v>
      </c>
      <c r="P241" s="2">
        <f>INT(Tableau_odi_logs_sessions[[#This Row],[dateout]])</f>
        <v>43895</v>
      </c>
      <c r="Q241" s="3">
        <f>Tableau_odi_logs_sessions[[#This Row],[datein]]-Tableau_odi_logs_sessions[[#This Row],[jourin]]</f>
        <v>0.40664351851592073</v>
      </c>
      <c r="R241" s="3">
        <f>Tableau_odi_logs_sessions[[#This Row],[dateout]]-Tableau_odi_logs_sessions[[#This Row],[jourout]]</f>
        <v>0.42335648147854954</v>
      </c>
      <c r="S24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16</v>
      </c>
      <c r="T241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42" spans="1:20" hidden="1" x14ac:dyDescent="0.25">
      <c r="A242">
        <v>65090</v>
      </c>
      <c r="B242" t="s">
        <v>477</v>
      </c>
      <c r="C242" t="s">
        <v>138</v>
      </c>
      <c r="D242" t="s">
        <v>79</v>
      </c>
      <c r="E242" s="1">
        <v>43895.459143518521</v>
      </c>
      <c r="F242" s="1">
        <v>43895.468090277776</v>
      </c>
      <c r="G242" t="s">
        <v>33</v>
      </c>
      <c r="H242" t="s">
        <v>139</v>
      </c>
      <c r="I242" t="s">
        <v>890</v>
      </c>
      <c r="J242" t="s">
        <v>16</v>
      </c>
      <c r="L242" t="s">
        <v>21</v>
      </c>
      <c r="M242" t="s">
        <v>27</v>
      </c>
      <c r="N242" s="3">
        <f>VALUE(Tableau_odi_logs_sessions[[#This Row],[duree]])</f>
        <v>12</v>
      </c>
      <c r="O242" s="2">
        <f>INT(Tableau_odi_logs_sessions[[#This Row],[datein]])</f>
        <v>43895</v>
      </c>
      <c r="P242" s="2">
        <f>INT(Tableau_odi_logs_sessions[[#This Row],[dateout]])</f>
        <v>43895</v>
      </c>
      <c r="Q242" s="3">
        <f>Tableau_odi_logs_sessions[[#This Row],[datein]]-Tableau_odi_logs_sessions[[#This Row],[jourin]]</f>
        <v>0.45914351852115942</v>
      </c>
      <c r="R242" s="3">
        <f>Tableau_odi_logs_sessions[[#This Row],[dateout]]-Tableau_odi_logs_sessions[[#This Row],[jourout]]</f>
        <v>0.46809027777635492</v>
      </c>
      <c r="S24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42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43" spans="1:20" hidden="1" x14ac:dyDescent="0.25">
      <c r="A243">
        <v>65091</v>
      </c>
      <c r="B243" t="s">
        <v>478</v>
      </c>
      <c r="C243" t="s">
        <v>138</v>
      </c>
      <c r="D243" t="s">
        <v>63</v>
      </c>
      <c r="E243" s="1">
        <v>43895.556504629632</v>
      </c>
      <c r="F243" s="1">
        <v>43895.587592592594</v>
      </c>
      <c r="G243" t="s">
        <v>77</v>
      </c>
      <c r="H243" t="s">
        <v>139</v>
      </c>
      <c r="I243" t="s">
        <v>890</v>
      </c>
      <c r="J243" t="s">
        <v>16</v>
      </c>
      <c r="L243" t="s">
        <v>20</v>
      </c>
      <c r="M243" t="s">
        <v>18</v>
      </c>
      <c r="N243" s="3">
        <f>VALUE(Tableau_odi_logs_sessions[[#This Row],[duree]])</f>
        <v>44</v>
      </c>
      <c r="O243" s="2">
        <f>INT(Tableau_odi_logs_sessions[[#This Row],[datein]])</f>
        <v>43895</v>
      </c>
      <c r="P243" s="2">
        <f>INT(Tableau_odi_logs_sessions[[#This Row],[dateout]])</f>
        <v>43895</v>
      </c>
      <c r="Q243" s="3">
        <f>Tableau_odi_logs_sessions[[#This Row],[datein]]-Tableau_odi_logs_sessions[[#This Row],[jourin]]</f>
        <v>0.55650462963239988</v>
      </c>
      <c r="R243" s="3">
        <f>Tableau_odi_logs_sessions[[#This Row],[dateout]]-Tableau_odi_logs_sessions[[#This Row],[jourout]]</f>
        <v>0.58759259259386454</v>
      </c>
      <c r="S24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43" s="3" t="str">
        <f>IF(Tableau_odi_logs_sessions[[#This Row],[test]]&gt;5,TEXT(Tableau_odi_logs_sessions[[#This Row],[datein]],"YYYYMMDD")&amp;"_"&amp;HOUR(Tableau_odi_logs_sessions[[#This Row],[datein]]),"")</f>
        <v>20200305_13</v>
      </c>
    </row>
    <row r="244" spans="1:20" hidden="1" x14ac:dyDescent="0.25">
      <c r="A244">
        <v>65092</v>
      </c>
      <c r="B244" t="s">
        <v>479</v>
      </c>
      <c r="C244" t="s">
        <v>133</v>
      </c>
      <c r="D244" t="s">
        <v>35</v>
      </c>
      <c r="E244" s="1">
        <v>43895.404166666667</v>
      </c>
      <c r="F244" s="1">
        <v>43895.404930555553</v>
      </c>
      <c r="G244" t="s">
        <v>28</v>
      </c>
      <c r="H244" t="s">
        <v>134</v>
      </c>
      <c r="I244" t="s">
        <v>890</v>
      </c>
      <c r="J244" t="s">
        <v>16</v>
      </c>
      <c r="L244" t="s">
        <v>21</v>
      </c>
      <c r="M244" t="s">
        <v>22</v>
      </c>
      <c r="N244" s="3">
        <f>VALUE(Tableau_odi_logs_sessions[[#This Row],[duree]])</f>
        <v>1</v>
      </c>
      <c r="O244" s="2">
        <f>INT(Tableau_odi_logs_sessions[[#This Row],[datein]])</f>
        <v>43895</v>
      </c>
      <c r="P244" s="2">
        <f>INT(Tableau_odi_logs_sessions[[#This Row],[dateout]])</f>
        <v>43895</v>
      </c>
      <c r="Q244" s="3">
        <f>Tableau_odi_logs_sessions[[#This Row],[datein]]-Tableau_odi_logs_sessions[[#This Row],[jourin]]</f>
        <v>0.40416666666715173</v>
      </c>
      <c r="R244" s="3">
        <f>Tableau_odi_logs_sessions[[#This Row],[dateout]]-Tableau_odi_logs_sessions[[#This Row],[jourout]]</f>
        <v>0.40493055555270985</v>
      </c>
      <c r="S24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244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45" spans="1:20" hidden="1" x14ac:dyDescent="0.25">
      <c r="A245">
        <v>65093</v>
      </c>
      <c r="B245" t="s">
        <v>480</v>
      </c>
      <c r="C245" t="s">
        <v>133</v>
      </c>
      <c r="D245" t="s">
        <v>35</v>
      </c>
      <c r="E245" s="1">
        <v>43895.405682870369</v>
      </c>
      <c r="F245" s="1">
        <v>43895.421273148146</v>
      </c>
      <c r="G245" t="s">
        <v>34</v>
      </c>
      <c r="H245" t="s">
        <v>134</v>
      </c>
      <c r="I245" t="s">
        <v>890</v>
      </c>
      <c r="J245" t="s">
        <v>16</v>
      </c>
      <c r="L245" t="s">
        <v>21</v>
      </c>
      <c r="M245" t="s">
        <v>22</v>
      </c>
      <c r="N245" s="3">
        <f>VALUE(Tableau_odi_logs_sessions[[#This Row],[duree]])</f>
        <v>22</v>
      </c>
      <c r="O245" s="2">
        <f>INT(Tableau_odi_logs_sessions[[#This Row],[datein]])</f>
        <v>43895</v>
      </c>
      <c r="P245" s="2">
        <f>INT(Tableau_odi_logs_sessions[[#This Row],[dateout]])</f>
        <v>43895</v>
      </c>
      <c r="Q245" s="3">
        <f>Tableau_odi_logs_sessions[[#This Row],[datein]]-Tableau_odi_logs_sessions[[#This Row],[jourin]]</f>
        <v>0.40568287036876427</v>
      </c>
      <c r="R245" s="3">
        <f>Tableau_odi_logs_sessions[[#This Row],[dateout]]-Tableau_odi_logs_sessions[[#This Row],[jourout]]</f>
        <v>0.42127314814570127</v>
      </c>
      <c r="S24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45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46" spans="1:20" hidden="1" x14ac:dyDescent="0.25">
      <c r="A246">
        <v>65094</v>
      </c>
      <c r="B246" t="s">
        <v>481</v>
      </c>
      <c r="C246" t="s">
        <v>133</v>
      </c>
      <c r="D246" t="s">
        <v>35</v>
      </c>
      <c r="E246" s="1">
        <v>43895.422384259262</v>
      </c>
      <c r="F246" s="1">
        <v>43895.43645833333</v>
      </c>
      <c r="G246" t="s">
        <v>101</v>
      </c>
      <c r="H246" t="s">
        <v>134</v>
      </c>
      <c r="I246" t="s">
        <v>890</v>
      </c>
      <c r="J246" t="s">
        <v>16</v>
      </c>
      <c r="L246" t="s">
        <v>21</v>
      </c>
      <c r="M246" t="s">
        <v>22</v>
      </c>
      <c r="N246" s="3">
        <f>VALUE(Tableau_odi_logs_sessions[[#This Row],[duree]])</f>
        <v>20</v>
      </c>
      <c r="O246" s="2">
        <f>INT(Tableau_odi_logs_sessions[[#This Row],[datein]])</f>
        <v>43895</v>
      </c>
      <c r="P246" s="2">
        <f>INT(Tableau_odi_logs_sessions[[#This Row],[dateout]])</f>
        <v>43895</v>
      </c>
      <c r="Q246" s="3">
        <f>Tableau_odi_logs_sessions[[#This Row],[datein]]-Tableau_odi_logs_sessions[[#This Row],[jourin]]</f>
        <v>0.42238425926188938</v>
      </c>
      <c r="R246" s="3">
        <f>Tableau_odi_logs_sessions[[#This Row],[dateout]]-Tableau_odi_logs_sessions[[#This Row],[jourout]]</f>
        <v>0.43645833332993789</v>
      </c>
      <c r="S24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46" s="3" t="str">
        <f>IF(Tableau_odi_logs_sessions[[#This Row],[test]]&gt;5,TEXT(Tableau_odi_logs_sessions[[#This Row],[datein]],"YYYYMMDD")&amp;"_"&amp;HOUR(Tableau_odi_logs_sessions[[#This Row],[datein]]),"")</f>
        <v>20200305_10</v>
      </c>
    </row>
    <row r="247" spans="1:20" hidden="1" x14ac:dyDescent="0.25">
      <c r="A247">
        <v>65095</v>
      </c>
      <c r="B247" t="s">
        <v>482</v>
      </c>
      <c r="C247" t="s">
        <v>133</v>
      </c>
      <c r="D247" t="s">
        <v>79</v>
      </c>
      <c r="E247" s="1">
        <v>43895.45888888889</v>
      </c>
      <c r="F247" s="1">
        <v>43895.46775462963</v>
      </c>
      <c r="G247" t="s">
        <v>33</v>
      </c>
      <c r="H247" t="s">
        <v>134</v>
      </c>
      <c r="I247" t="s">
        <v>890</v>
      </c>
      <c r="J247" t="s">
        <v>16</v>
      </c>
      <c r="L247" t="s">
        <v>21</v>
      </c>
      <c r="M247" t="s">
        <v>27</v>
      </c>
      <c r="N247" s="3">
        <f>VALUE(Tableau_odi_logs_sessions[[#This Row],[duree]])</f>
        <v>12</v>
      </c>
      <c r="O247" s="2">
        <f>INT(Tableau_odi_logs_sessions[[#This Row],[datein]])</f>
        <v>43895</v>
      </c>
      <c r="P247" s="2">
        <f>INT(Tableau_odi_logs_sessions[[#This Row],[dateout]])</f>
        <v>43895</v>
      </c>
      <c r="Q247" s="3">
        <f>Tableau_odi_logs_sessions[[#This Row],[datein]]-Tableau_odi_logs_sessions[[#This Row],[jourin]]</f>
        <v>0.45888888889021473</v>
      </c>
      <c r="R247" s="3">
        <f>Tableau_odi_logs_sessions[[#This Row],[dateout]]-Tableau_odi_logs_sessions[[#This Row],[jourout]]</f>
        <v>0.46775462962978054</v>
      </c>
      <c r="S24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47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48" spans="1:20" hidden="1" x14ac:dyDescent="0.25">
      <c r="A248">
        <v>65097</v>
      </c>
      <c r="B248" t="s">
        <v>483</v>
      </c>
      <c r="C248" t="s">
        <v>186</v>
      </c>
      <c r="D248" t="s">
        <v>35</v>
      </c>
      <c r="E248" s="1">
        <v>43895.404374999998</v>
      </c>
      <c r="F248" s="1">
        <v>43895.421956018516</v>
      </c>
      <c r="G248" t="s">
        <v>71</v>
      </c>
      <c r="H248" t="s">
        <v>187</v>
      </c>
      <c r="I248" t="s">
        <v>890</v>
      </c>
      <c r="J248" t="s">
        <v>16</v>
      </c>
      <c r="L248" t="s">
        <v>21</v>
      </c>
      <c r="M248" t="s">
        <v>22</v>
      </c>
      <c r="N248" s="3">
        <f>VALUE(Tableau_odi_logs_sessions[[#This Row],[duree]])</f>
        <v>25</v>
      </c>
      <c r="O248" s="2">
        <f>INT(Tableau_odi_logs_sessions[[#This Row],[datein]])</f>
        <v>43895</v>
      </c>
      <c r="P248" s="2">
        <f>INT(Tableau_odi_logs_sessions[[#This Row],[dateout]])</f>
        <v>43895</v>
      </c>
      <c r="Q248" s="3">
        <f>Tableau_odi_logs_sessions[[#This Row],[datein]]-Tableau_odi_logs_sessions[[#This Row],[jourin]]</f>
        <v>0.40437499999825377</v>
      </c>
      <c r="R248" s="3">
        <f>Tableau_odi_logs_sessions[[#This Row],[dateout]]-Tableau_odi_logs_sessions[[#This Row],[jourout]]</f>
        <v>0.42195601851562969</v>
      </c>
      <c r="S24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48" s="3" t="str">
        <f>IF(Tableau_odi_logs_sessions[[#This Row],[test]]&gt;5,TEXT(Tableau_odi_logs_sessions[[#This Row],[datein]],"YYYYMMDD")&amp;"_"&amp;HOUR(Tableau_odi_logs_sessions[[#This Row],[datein]]),"")</f>
        <v>20200305_9</v>
      </c>
    </row>
    <row r="249" spans="1:20" hidden="1" x14ac:dyDescent="0.25">
      <c r="A249">
        <v>65098</v>
      </c>
      <c r="B249" t="s">
        <v>484</v>
      </c>
      <c r="C249" t="s">
        <v>186</v>
      </c>
      <c r="D249" t="s">
        <v>35</v>
      </c>
      <c r="E249" s="1">
        <v>43895.422800925924</v>
      </c>
      <c r="F249" s="1">
        <v>43895.436493055553</v>
      </c>
      <c r="G249" t="s">
        <v>19</v>
      </c>
      <c r="H249" t="s">
        <v>187</v>
      </c>
      <c r="I249" t="s">
        <v>890</v>
      </c>
      <c r="J249" t="s">
        <v>16</v>
      </c>
      <c r="L249" t="s">
        <v>21</v>
      </c>
      <c r="M249" t="s">
        <v>22</v>
      </c>
      <c r="N249" s="3">
        <f>VALUE(Tableau_odi_logs_sessions[[#This Row],[duree]])</f>
        <v>19</v>
      </c>
      <c r="O249" s="2">
        <f>INT(Tableau_odi_logs_sessions[[#This Row],[datein]])</f>
        <v>43895</v>
      </c>
      <c r="P249" s="2">
        <f>INT(Tableau_odi_logs_sessions[[#This Row],[dateout]])</f>
        <v>43895</v>
      </c>
      <c r="Q249" s="3">
        <f>Tableau_odi_logs_sessions[[#This Row],[datein]]-Tableau_odi_logs_sessions[[#This Row],[jourin]]</f>
        <v>0.42280092592409346</v>
      </c>
      <c r="R249" s="3">
        <f>Tableau_odi_logs_sessions[[#This Row],[dateout]]-Tableau_odi_logs_sessions[[#This Row],[jourout]]</f>
        <v>0.43649305555300089</v>
      </c>
      <c r="S24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49" s="3" t="str">
        <f>IF(Tableau_odi_logs_sessions[[#This Row],[test]]&gt;5,TEXT(Tableau_odi_logs_sessions[[#This Row],[datein]],"YYYYMMDD")&amp;"_"&amp;HOUR(Tableau_odi_logs_sessions[[#This Row],[datein]]),"")</f>
        <v>20200305_10</v>
      </c>
    </row>
    <row r="250" spans="1:20" hidden="1" x14ac:dyDescent="0.25">
      <c r="A250">
        <v>65099</v>
      </c>
      <c r="B250" t="s">
        <v>485</v>
      </c>
      <c r="C250" t="s">
        <v>186</v>
      </c>
      <c r="D250" t="s">
        <v>79</v>
      </c>
      <c r="E250" s="1">
        <v>43895.459120370368</v>
      </c>
      <c r="F250" s="1">
        <v>43895.467997685184</v>
      </c>
      <c r="G250" t="s">
        <v>33</v>
      </c>
      <c r="H250" t="s">
        <v>187</v>
      </c>
      <c r="I250" t="s">
        <v>890</v>
      </c>
      <c r="J250" t="s">
        <v>16</v>
      </c>
      <c r="L250" t="s">
        <v>21</v>
      </c>
      <c r="M250" t="s">
        <v>27</v>
      </c>
      <c r="N250" s="3">
        <f>VALUE(Tableau_odi_logs_sessions[[#This Row],[duree]])</f>
        <v>12</v>
      </c>
      <c r="O250" s="2">
        <f>INT(Tableau_odi_logs_sessions[[#This Row],[datein]])</f>
        <v>43895</v>
      </c>
      <c r="P250" s="2">
        <f>INT(Tableau_odi_logs_sessions[[#This Row],[dateout]])</f>
        <v>43895</v>
      </c>
      <c r="Q250" s="3">
        <f>Tableau_odi_logs_sessions[[#This Row],[datein]]-Tableau_odi_logs_sessions[[#This Row],[jourin]]</f>
        <v>0.45912037036760012</v>
      </c>
      <c r="R250" s="3">
        <f>Tableau_odi_logs_sessions[[#This Row],[dateout]]-Tableau_odi_logs_sessions[[#This Row],[jourout]]</f>
        <v>0.46799768518394558</v>
      </c>
      <c r="S25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50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51" spans="1:20" hidden="1" x14ac:dyDescent="0.25">
      <c r="A251">
        <v>65100</v>
      </c>
      <c r="B251" t="s">
        <v>486</v>
      </c>
      <c r="C251" t="s">
        <v>186</v>
      </c>
      <c r="D251" t="s">
        <v>63</v>
      </c>
      <c r="E251" s="1">
        <v>43895.55263888889</v>
      </c>
      <c r="F251" s="1">
        <v>43895.587777777779</v>
      </c>
      <c r="G251" t="s">
        <v>61</v>
      </c>
      <c r="H251" t="s">
        <v>187</v>
      </c>
      <c r="I251" t="s">
        <v>890</v>
      </c>
      <c r="J251" t="s">
        <v>16</v>
      </c>
      <c r="L251" t="s">
        <v>20</v>
      </c>
      <c r="M251" t="s">
        <v>18</v>
      </c>
      <c r="N251" s="3">
        <f>VALUE(Tableau_odi_logs_sessions[[#This Row],[duree]])</f>
        <v>50</v>
      </c>
      <c r="O251" s="2">
        <f>INT(Tableau_odi_logs_sessions[[#This Row],[datein]])</f>
        <v>43895</v>
      </c>
      <c r="P251" s="2">
        <f>INT(Tableau_odi_logs_sessions[[#This Row],[dateout]])</f>
        <v>43895</v>
      </c>
      <c r="Q251" s="3">
        <f>Tableau_odi_logs_sessions[[#This Row],[datein]]-Tableau_odi_logs_sessions[[#This Row],[jourin]]</f>
        <v>0.55263888889021473</v>
      </c>
      <c r="R251" s="3">
        <f>Tableau_odi_logs_sessions[[#This Row],[dateout]]-Tableau_odi_logs_sessions[[#This Row],[jourout]]</f>
        <v>0.58777777777868323</v>
      </c>
      <c r="S25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51" s="3" t="str">
        <f>IF(Tableau_odi_logs_sessions[[#This Row],[test]]&gt;5,TEXT(Tableau_odi_logs_sessions[[#This Row],[datein]],"YYYYMMDD")&amp;"_"&amp;HOUR(Tableau_odi_logs_sessions[[#This Row],[datein]]),"")</f>
        <v>20200305_13</v>
      </c>
    </row>
    <row r="252" spans="1:20" hidden="1" x14ac:dyDescent="0.25">
      <c r="A252">
        <v>65235</v>
      </c>
      <c r="B252" t="s">
        <v>487</v>
      </c>
      <c r="C252" t="s">
        <v>102</v>
      </c>
      <c r="D252" t="s">
        <v>23</v>
      </c>
      <c r="E252" s="1">
        <v>43893.62400462963</v>
      </c>
      <c r="F252" s="1">
        <v>43895.460925925923</v>
      </c>
      <c r="G252" t="s">
        <v>488</v>
      </c>
      <c r="H252" t="s">
        <v>103</v>
      </c>
      <c r="I252" t="s">
        <v>890</v>
      </c>
      <c r="J252" t="s">
        <v>16</v>
      </c>
      <c r="L252" t="s">
        <v>21</v>
      </c>
      <c r="M252" t="s">
        <v>27</v>
      </c>
      <c r="N252" s="3">
        <f>VALUE(Tableau_odi_logs_sessions[[#This Row],[duree]])</f>
        <v>2645</v>
      </c>
      <c r="O252" s="2">
        <f>INT(Tableau_odi_logs_sessions[[#This Row],[datein]])</f>
        <v>43893</v>
      </c>
      <c r="P252" s="2">
        <f>INT(Tableau_odi_logs_sessions[[#This Row],[dateout]])</f>
        <v>43895</v>
      </c>
      <c r="Q252" s="3">
        <f>Tableau_odi_logs_sessions[[#This Row],[datein]]-Tableau_odi_logs_sessions[[#This Row],[jourin]]</f>
        <v>0.62400462962978054</v>
      </c>
      <c r="R252" s="3">
        <f>Tableau_odi_logs_sessions[[#This Row],[dateout]]-Tableau_odi_logs_sessions[[#This Row],[jourout]]</f>
        <v>0.46092592592322035</v>
      </c>
      <c r="S25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52" s="3" t="str">
        <f>IF(Tableau_odi_logs_sessions[[#This Row],[test]]&gt;5,TEXT(Tableau_odi_logs_sessions[[#This Row],[datein]],"YYYYMMDD")&amp;"_"&amp;HOUR(Tableau_odi_logs_sessions[[#This Row],[datein]]),"")</f>
        <v/>
      </c>
    </row>
    <row r="253" spans="1:20" hidden="1" x14ac:dyDescent="0.25">
      <c r="A253">
        <v>65236</v>
      </c>
      <c r="B253" t="s">
        <v>489</v>
      </c>
      <c r="C253" t="s">
        <v>102</v>
      </c>
      <c r="D253" t="s">
        <v>79</v>
      </c>
      <c r="E253" s="1">
        <v>43895.460949074077</v>
      </c>
      <c r="F253" s="1">
        <v>43895.468402777777</v>
      </c>
      <c r="G253" t="s">
        <v>29</v>
      </c>
      <c r="H253" t="s">
        <v>103</v>
      </c>
      <c r="I253" t="s">
        <v>890</v>
      </c>
      <c r="J253" t="s">
        <v>16</v>
      </c>
      <c r="L253" t="s">
        <v>21</v>
      </c>
      <c r="M253" t="s">
        <v>27</v>
      </c>
      <c r="N253" s="3">
        <f>VALUE(Tableau_odi_logs_sessions[[#This Row],[duree]])</f>
        <v>10</v>
      </c>
      <c r="O253" s="2">
        <f>INT(Tableau_odi_logs_sessions[[#This Row],[datein]])</f>
        <v>43895</v>
      </c>
      <c r="P253" s="2">
        <f>INT(Tableau_odi_logs_sessions[[#This Row],[dateout]])</f>
        <v>43895</v>
      </c>
      <c r="Q253" s="3">
        <f>Tableau_odi_logs_sessions[[#This Row],[datein]]-Tableau_odi_logs_sessions[[#This Row],[jourin]]</f>
        <v>0.46094907407677965</v>
      </c>
      <c r="R253" s="3">
        <f>Tableau_odi_logs_sessions[[#This Row],[dateout]]-Tableau_odi_logs_sessions[[#This Row],[jourout]]</f>
        <v>0.46840277777664596</v>
      </c>
      <c r="S25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53" s="3" t="str">
        <f>IF(Tableau_odi_logs_sessions[[#This Row],[test]]&gt;5,TEXT(Tableau_odi_logs_sessions[[#This Row],[datein]],"YYYYMMDD")&amp;"_"&amp;HOUR(Tableau_odi_logs_sessions[[#This Row],[datein]]),"")</f>
        <v>20200305_11</v>
      </c>
    </row>
    <row r="254" spans="1:20" hidden="1" x14ac:dyDescent="0.25">
      <c r="A254">
        <v>65238</v>
      </c>
      <c r="B254" t="s">
        <v>490</v>
      </c>
      <c r="C254" t="s">
        <v>102</v>
      </c>
      <c r="D254" t="s">
        <v>63</v>
      </c>
      <c r="E254" s="1">
        <v>43895.552210648151</v>
      </c>
      <c r="F254" s="1">
        <v>43895.587916666664</v>
      </c>
      <c r="G254" t="s">
        <v>73</v>
      </c>
      <c r="H254" t="s">
        <v>103</v>
      </c>
      <c r="I254" t="s">
        <v>890</v>
      </c>
      <c r="J254" t="s">
        <v>16</v>
      </c>
      <c r="L254" t="s">
        <v>20</v>
      </c>
      <c r="M254" t="s">
        <v>18</v>
      </c>
      <c r="N254" s="3">
        <f>VALUE(Tableau_odi_logs_sessions[[#This Row],[duree]])</f>
        <v>51</v>
      </c>
      <c r="O254" s="2">
        <f>INT(Tableau_odi_logs_sessions[[#This Row],[datein]])</f>
        <v>43895</v>
      </c>
      <c r="P254" s="2">
        <f>INT(Tableau_odi_logs_sessions[[#This Row],[dateout]])</f>
        <v>43895</v>
      </c>
      <c r="Q254" s="3">
        <f>Tableau_odi_logs_sessions[[#This Row],[datein]]-Tableau_odi_logs_sessions[[#This Row],[jourin]]</f>
        <v>0.552210648151231</v>
      </c>
      <c r="R254" s="3">
        <f>Tableau_odi_logs_sessions[[#This Row],[dateout]]-Tableau_odi_logs_sessions[[#This Row],[jourout]]</f>
        <v>0.58791666666365927</v>
      </c>
      <c r="S25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254" s="3" t="str">
        <f>IF(Tableau_odi_logs_sessions[[#This Row],[test]]&gt;5,TEXT(Tableau_odi_logs_sessions[[#This Row],[datein]],"YYYYMMDD")&amp;"_"&amp;HOUR(Tableau_odi_logs_sessions[[#This Row],[datein]]),"")</f>
        <v>20200305_13</v>
      </c>
    </row>
    <row r="255" spans="1:20" hidden="1" x14ac:dyDescent="0.25">
      <c r="A255">
        <v>65353</v>
      </c>
      <c r="B255" t="s">
        <v>491</v>
      </c>
      <c r="C255" t="s">
        <v>252</v>
      </c>
      <c r="D255" t="s">
        <v>75</v>
      </c>
      <c r="E255" s="1">
        <v>43895.534421296295</v>
      </c>
      <c r="F255" s="1">
        <v>43895.560590277775</v>
      </c>
      <c r="G255" t="s">
        <v>45</v>
      </c>
      <c r="H255" t="s">
        <v>253</v>
      </c>
      <c r="I255" t="s">
        <v>889</v>
      </c>
      <c r="J255" t="s">
        <v>16</v>
      </c>
      <c r="L255" t="s">
        <v>21</v>
      </c>
      <c r="M255" t="s">
        <v>53</v>
      </c>
      <c r="N255" s="3">
        <f>VALUE(Tableau_odi_logs_sessions[[#This Row],[duree]])</f>
        <v>37</v>
      </c>
      <c r="O255" s="2">
        <f>INT(Tableau_odi_logs_sessions[[#This Row],[datein]])</f>
        <v>43895</v>
      </c>
      <c r="P255" s="2">
        <f>INT(Tableau_odi_logs_sessions[[#This Row],[dateout]])</f>
        <v>43895</v>
      </c>
      <c r="Q255" s="3">
        <f>Tableau_odi_logs_sessions[[#This Row],[datein]]-Tableau_odi_logs_sessions[[#This Row],[jourin]]</f>
        <v>0.53442129629547708</v>
      </c>
      <c r="R255" s="3">
        <f>Tableau_odi_logs_sessions[[#This Row],[dateout]]-Tableau_odi_logs_sessions[[#This Row],[jourout]]</f>
        <v>0.56059027777519077</v>
      </c>
      <c r="S25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255" s="3" t="str">
        <f>IF(Tableau_odi_logs_sessions[[#This Row],[test]]&gt;5,TEXT(Tableau_odi_logs_sessions[[#This Row],[datein]],"YYYYMMDD")&amp;"_"&amp;HOUR(Tableau_odi_logs_sessions[[#This Row],[datein]]),"")</f>
        <v>20200305_12</v>
      </c>
    </row>
    <row r="256" spans="1:20" hidden="1" x14ac:dyDescent="0.25">
      <c r="A256">
        <v>65354</v>
      </c>
      <c r="B256" t="s">
        <v>492</v>
      </c>
      <c r="C256" t="s">
        <v>252</v>
      </c>
      <c r="D256" t="s">
        <v>75</v>
      </c>
      <c r="E256" s="1">
        <v>43895.562326388892</v>
      </c>
      <c r="F256" s="1">
        <v>43895.618784722225</v>
      </c>
      <c r="G256" t="s">
        <v>161</v>
      </c>
      <c r="H256" t="s">
        <v>253</v>
      </c>
      <c r="I256" t="s">
        <v>889</v>
      </c>
      <c r="J256" t="s">
        <v>16</v>
      </c>
      <c r="L256" t="s">
        <v>21</v>
      </c>
      <c r="M256" t="s">
        <v>53</v>
      </c>
      <c r="N256" s="3">
        <f>VALUE(Tableau_odi_logs_sessions[[#This Row],[duree]])</f>
        <v>81</v>
      </c>
      <c r="O256" s="2">
        <f>INT(Tableau_odi_logs_sessions[[#This Row],[datein]])</f>
        <v>43895</v>
      </c>
      <c r="P256" s="2">
        <f>INT(Tableau_odi_logs_sessions[[#This Row],[dateout]])</f>
        <v>43895</v>
      </c>
      <c r="Q256" s="3">
        <f>Tableau_odi_logs_sessions[[#This Row],[datein]]-Tableau_odi_logs_sessions[[#This Row],[jourin]]</f>
        <v>0.56232638889196096</v>
      </c>
      <c r="R256" s="3">
        <f>Tableau_odi_logs_sessions[[#This Row],[dateout]]-Tableau_odi_logs_sessions[[#This Row],[jourout]]</f>
        <v>0.61878472222451819</v>
      </c>
      <c r="S25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5</v>
      </c>
      <c r="T256" s="3" t="str">
        <f>IF(Tableau_odi_logs_sessions[[#This Row],[test]]&gt;5,TEXT(Tableau_odi_logs_sessions[[#This Row],[datein]],"YYYYMMDD")&amp;"_"&amp;HOUR(Tableau_odi_logs_sessions[[#This Row],[datein]]),"")</f>
        <v/>
      </c>
    </row>
    <row r="257" spans="1:20" hidden="1" x14ac:dyDescent="0.25">
      <c r="A257">
        <v>65355</v>
      </c>
      <c r="B257" t="s">
        <v>493</v>
      </c>
      <c r="C257" t="s">
        <v>210</v>
      </c>
      <c r="D257" t="s">
        <v>75</v>
      </c>
      <c r="E257" s="1">
        <v>43895.533900462964</v>
      </c>
      <c r="F257" s="1">
        <v>43895.562013888892</v>
      </c>
      <c r="G257" t="s">
        <v>78</v>
      </c>
      <c r="H257" t="s">
        <v>211</v>
      </c>
      <c r="I257" t="s">
        <v>889</v>
      </c>
      <c r="J257" t="s">
        <v>16</v>
      </c>
      <c r="L257" t="s">
        <v>21</v>
      </c>
      <c r="M257" t="s">
        <v>53</v>
      </c>
      <c r="N257" s="3">
        <f>VALUE(Tableau_odi_logs_sessions[[#This Row],[duree]])</f>
        <v>40</v>
      </c>
      <c r="O257" s="2">
        <f>INT(Tableau_odi_logs_sessions[[#This Row],[datein]])</f>
        <v>43895</v>
      </c>
      <c r="P257" s="2">
        <f>INT(Tableau_odi_logs_sessions[[#This Row],[dateout]])</f>
        <v>43895</v>
      </c>
      <c r="Q257" s="3">
        <f>Tableau_odi_logs_sessions[[#This Row],[datein]]-Tableau_odi_logs_sessions[[#This Row],[jourin]]</f>
        <v>0.533900462964084</v>
      </c>
      <c r="R257" s="3">
        <f>Tableau_odi_logs_sessions[[#This Row],[dateout]]-Tableau_odi_logs_sessions[[#This Row],[jourout]]</f>
        <v>0.56201388889166992</v>
      </c>
      <c r="S25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257" s="3" t="str">
        <f>IF(Tableau_odi_logs_sessions[[#This Row],[test]]&gt;5,TEXT(Tableau_odi_logs_sessions[[#This Row],[datein]],"YYYYMMDD")&amp;"_"&amp;HOUR(Tableau_odi_logs_sessions[[#This Row],[datein]]),"")</f>
        <v>20200305_12</v>
      </c>
    </row>
    <row r="258" spans="1:20" hidden="1" x14ac:dyDescent="0.25">
      <c r="A258">
        <v>65356</v>
      </c>
      <c r="B258" t="s">
        <v>494</v>
      </c>
      <c r="C258" t="s">
        <v>147</v>
      </c>
      <c r="D258" t="s">
        <v>75</v>
      </c>
      <c r="E258" s="1">
        <v>43895.536666666667</v>
      </c>
      <c r="F258" s="1">
        <v>43895.615578703706</v>
      </c>
      <c r="G258" t="s">
        <v>172</v>
      </c>
      <c r="H258" t="s">
        <v>148</v>
      </c>
      <c r="I258" t="s">
        <v>889</v>
      </c>
      <c r="J258" t="s">
        <v>16</v>
      </c>
      <c r="L258" t="s">
        <v>21</v>
      </c>
      <c r="M258" t="s">
        <v>53</v>
      </c>
      <c r="N258" s="3">
        <f>VALUE(Tableau_odi_logs_sessions[[#This Row],[duree]])</f>
        <v>113</v>
      </c>
      <c r="O258" s="2">
        <f>INT(Tableau_odi_logs_sessions[[#This Row],[datein]])</f>
        <v>43895</v>
      </c>
      <c r="P258" s="2">
        <f>INT(Tableau_odi_logs_sessions[[#This Row],[dateout]])</f>
        <v>43895</v>
      </c>
      <c r="Q258" s="3">
        <f>Tableau_odi_logs_sessions[[#This Row],[datein]]-Tableau_odi_logs_sessions[[#This Row],[jourin]]</f>
        <v>0.53666666666686069</v>
      </c>
      <c r="R258" s="3">
        <f>Tableau_odi_logs_sessions[[#This Row],[dateout]]-Tableau_odi_logs_sessions[[#This Row],[jourout]]</f>
        <v>0.61557870370597811</v>
      </c>
      <c r="S25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58" s="3" t="str">
        <f>IF(Tableau_odi_logs_sessions[[#This Row],[test]]&gt;5,TEXT(Tableau_odi_logs_sessions[[#This Row],[datein]],"YYYYMMDD")&amp;"_"&amp;HOUR(Tableau_odi_logs_sessions[[#This Row],[datein]]),"")</f>
        <v>20200305_12</v>
      </c>
    </row>
    <row r="259" spans="1:20" hidden="1" x14ac:dyDescent="0.25">
      <c r="A259">
        <v>65357</v>
      </c>
      <c r="B259" t="s">
        <v>495</v>
      </c>
      <c r="C259" t="s">
        <v>210</v>
      </c>
      <c r="D259" t="s">
        <v>75</v>
      </c>
      <c r="E259" s="1">
        <v>43895.562708333331</v>
      </c>
      <c r="F259" s="1">
        <v>43895.684953703705</v>
      </c>
      <c r="G259" t="s">
        <v>205</v>
      </c>
      <c r="H259" t="s">
        <v>211</v>
      </c>
      <c r="I259" t="s">
        <v>889</v>
      </c>
      <c r="J259" t="s">
        <v>16</v>
      </c>
      <c r="L259" t="s">
        <v>21</v>
      </c>
      <c r="M259" t="s">
        <v>53</v>
      </c>
      <c r="N259" s="3">
        <f>VALUE(Tableau_odi_logs_sessions[[#This Row],[duree]])</f>
        <v>176</v>
      </c>
      <c r="O259" s="2">
        <f>INT(Tableau_odi_logs_sessions[[#This Row],[datein]])</f>
        <v>43895</v>
      </c>
      <c r="P259" s="2">
        <f>INT(Tableau_odi_logs_sessions[[#This Row],[dateout]])</f>
        <v>43895</v>
      </c>
      <c r="Q259" s="3">
        <f>Tableau_odi_logs_sessions[[#This Row],[datein]]-Tableau_odi_logs_sessions[[#This Row],[jourin]]</f>
        <v>0.56270833333110204</v>
      </c>
      <c r="R259" s="3">
        <f>Tableau_odi_logs_sessions[[#This Row],[dateout]]-Tableau_odi_logs_sessions[[#This Row],[jourout]]</f>
        <v>0.684953703705105</v>
      </c>
      <c r="S25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5</v>
      </c>
      <c r="T259" s="3" t="str">
        <f>IF(Tableau_odi_logs_sessions[[#This Row],[test]]&gt;5,TEXT(Tableau_odi_logs_sessions[[#This Row],[datein]],"YYYYMMDD")&amp;"_"&amp;HOUR(Tableau_odi_logs_sessions[[#This Row],[datein]]),"")</f>
        <v/>
      </c>
    </row>
    <row r="260" spans="1:20" hidden="1" x14ac:dyDescent="0.25">
      <c r="A260">
        <v>65358</v>
      </c>
      <c r="B260" t="s">
        <v>496</v>
      </c>
      <c r="C260" t="s">
        <v>157</v>
      </c>
      <c r="D260" t="s">
        <v>93</v>
      </c>
      <c r="E260" s="1">
        <v>43895.400347222225</v>
      </c>
      <c r="F260" s="1">
        <v>43895.409004629626</v>
      </c>
      <c r="G260" t="s">
        <v>33</v>
      </c>
      <c r="H260" t="s">
        <v>159</v>
      </c>
      <c r="I260" t="s">
        <v>889</v>
      </c>
      <c r="J260" t="s">
        <v>16</v>
      </c>
      <c r="L260" t="s">
        <v>21</v>
      </c>
      <c r="M260" t="s">
        <v>53</v>
      </c>
      <c r="N260" s="3">
        <f>VALUE(Tableau_odi_logs_sessions[[#This Row],[duree]])</f>
        <v>12</v>
      </c>
      <c r="O260" s="2">
        <f>INT(Tableau_odi_logs_sessions[[#This Row],[datein]])</f>
        <v>43895</v>
      </c>
      <c r="P260" s="2">
        <f>INT(Tableau_odi_logs_sessions[[#This Row],[dateout]])</f>
        <v>43895</v>
      </c>
      <c r="Q260" s="3">
        <f>Tableau_odi_logs_sessions[[#This Row],[datein]]-Tableau_odi_logs_sessions[[#This Row],[jourin]]</f>
        <v>0.40034722222480923</v>
      </c>
      <c r="R260" s="3">
        <f>Tableau_odi_logs_sessions[[#This Row],[dateout]]-Tableau_odi_logs_sessions[[#This Row],[jourout]]</f>
        <v>0.40900462962599704</v>
      </c>
      <c r="S26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260" s="3" t="str">
        <f>IF(Tableau_odi_logs_sessions[[#This Row],[test]]&gt;5,TEXT(Tableau_odi_logs_sessions[[#This Row],[datein]],"YYYYMMDD")&amp;"_"&amp;HOUR(Tableau_odi_logs_sessions[[#This Row],[datein]]),"")</f>
        <v/>
      </c>
    </row>
    <row r="261" spans="1:20" hidden="1" x14ac:dyDescent="0.25">
      <c r="A261">
        <v>65360</v>
      </c>
      <c r="B261" t="s">
        <v>497</v>
      </c>
      <c r="C261" t="s">
        <v>157</v>
      </c>
      <c r="D261" t="s">
        <v>75</v>
      </c>
      <c r="E261" s="1">
        <v>43895.534270833334</v>
      </c>
      <c r="F261" s="1">
        <v>43895.560648148145</v>
      </c>
      <c r="G261" t="s">
        <v>45</v>
      </c>
      <c r="H261" t="s">
        <v>159</v>
      </c>
      <c r="I261" t="s">
        <v>889</v>
      </c>
      <c r="J261" t="s">
        <v>16</v>
      </c>
      <c r="L261" t="s">
        <v>21</v>
      </c>
      <c r="M261" t="s">
        <v>53</v>
      </c>
      <c r="N261" s="3">
        <f>VALUE(Tableau_odi_logs_sessions[[#This Row],[duree]])</f>
        <v>37</v>
      </c>
      <c r="O261" s="2">
        <f>INT(Tableau_odi_logs_sessions[[#This Row],[datein]])</f>
        <v>43895</v>
      </c>
      <c r="P261" s="2">
        <f>INT(Tableau_odi_logs_sessions[[#This Row],[dateout]])</f>
        <v>43895</v>
      </c>
      <c r="Q261" s="3">
        <f>Tableau_odi_logs_sessions[[#This Row],[datein]]-Tableau_odi_logs_sessions[[#This Row],[jourin]]</f>
        <v>0.53427083333372138</v>
      </c>
      <c r="R261" s="3">
        <f>Tableau_odi_logs_sessions[[#This Row],[dateout]]-Tableau_odi_logs_sessions[[#This Row],[jourout]]</f>
        <v>0.56064814814453712</v>
      </c>
      <c r="S26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261" s="3" t="str">
        <f>IF(Tableau_odi_logs_sessions[[#This Row],[test]]&gt;5,TEXT(Tableau_odi_logs_sessions[[#This Row],[datein]],"YYYYMMDD")&amp;"_"&amp;HOUR(Tableau_odi_logs_sessions[[#This Row],[datein]]),"")</f>
        <v>20200305_12</v>
      </c>
    </row>
    <row r="262" spans="1:20" hidden="1" x14ac:dyDescent="0.25">
      <c r="A262">
        <v>65361</v>
      </c>
      <c r="B262" t="s">
        <v>498</v>
      </c>
      <c r="C262" t="s">
        <v>157</v>
      </c>
      <c r="D262" t="s">
        <v>75</v>
      </c>
      <c r="E262" s="1">
        <v>43895.5625</v>
      </c>
      <c r="F262" s="1">
        <v>43895.627372685187</v>
      </c>
      <c r="G262" t="s">
        <v>163</v>
      </c>
      <c r="H262" t="s">
        <v>159</v>
      </c>
      <c r="I262" t="s">
        <v>889</v>
      </c>
      <c r="J262" t="s">
        <v>16</v>
      </c>
      <c r="L262" t="s">
        <v>21</v>
      </c>
      <c r="M262" t="s">
        <v>53</v>
      </c>
      <c r="N262" s="3">
        <f>VALUE(Tableau_odi_logs_sessions[[#This Row],[duree]])</f>
        <v>93</v>
      </c>
      <c r="O262" s="2">
        <f>INT(Tableau_odi_logs_sessions[[#This Row],[datein]])</f>
        <v>43895</v>
      </c>
      <c r="P262" s="2">
        <f>INT(Tableau_odi_logs_sessions[[#This Row],[dateout]])</f>
        <v>43895</v>
      </c>
      <c r="Q262" s="3">
        <f>Tableau_odi_logs_sessions[[#This Row],[datein]]-Tableau_odi_logs_sessions[[#This Row],[jourin]]</f>
        <v>0.5625</v>
      </c>
      <c r="R262" s="3">
        <f>Tableau_odi_logs_sessions[[#This Row],[dateout]]-Tableau_odi_logs_sessions[[#This Row],[jourout]]</f>
        <v>0.62737268518685596</v>
      </c>
      <c r="S26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5</v>
      </c>
      <c r="T262" s="3" t="str">
        <f>IF(Tableau_odi_logs_sessions[[#This Row],[test]]&gt;5,TEXT(Tableau_odi_logs_sessions[[#This Row],[datein]],"YYYYMMDD")&amp;"_"&amp;HOUR(Tableau_odi_logs_sessions[[#This Row],[datein]]),"")</f>
        <v/>
      </c>
    </row>
    <row r="263" spans="1:20" hidden="1" x14ac:dyDescent="0.25">
      <c r="A263">
        <v>65732</v>
      </c>
      <c r="B263" t="s">
        <v>499</v>
      </c>
      <c r="C263" t="s">
        <v>142</v>
      </c>
      <c r="D263" t="s">
        <v>75</v>
      </c>
      <c r="E263" s="1">
        <v>43895.534918981481</v>
      </c>
      <c r="F263" s="1">
        <v>43895.561342592591</v>
      </c>
      <c r="G263" t="s">
        <v>44</v>
      </c>
      <c r="H263" t="s">
        <v>144</v>
      </c>
      <c r="I263" t="s">
        <v>889</v>
      </c>
      <c r="J263" t="s">
        <v>16</v>
      </c>
      <c r="L263" t="s">
        <v>21</v>
      </c>
      <c r="M263" t="s">
        <v>53</v>
      </c>
      <c r="N263" s="3">
        <f>VALUE(Tableau_odi_logs_sessions[[#This Row],[duree]])</f>
        <v>38</v>
      </c>
      <c r="O263" s="2">
        <f>INT(Tableau_odi_logs_sessions[[#This Row],[datein]])</f>
        <v>43895</v>
      </c>
      <c r="P263" s="2">
        <f>INT(Tableau_odi_logs_sessions[[#This Row],[dateout]])</f>
        <v>43895</v>
      </c>
      <c r="Q263" s="3">
        <f>Tableau_odi_logs_sessions[[#This Row],[datein]]-Tableau_odi_logs_sessions[[#This Row],[jourin]]</f>
        <v>0.53491898148058681</v>
      </c>
      <c r="R263" s="3">
        <f>Tableau_odi_logs_sessions[[#This Row],[dateout]]-Tableau_odi_logs_sessions[[#This Row],[jourout]]</f>
        <v>0.56134259259124519</v>
      </c>
      <c r="S26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263" s="3" t="str">
        <f>IF(Tableau_odi_logs_sessions[[#This Row],[test]]&gt;5,TEXT(Tableau_odi_logs_sessions[[#This Row],[datein]],"YYYYMMDD")&amp;"_"&amp;HOUR(Tableau_odi_logs_sessions[[#This Row],[datein]]),"")</f>
        <v>20200305_12</v>
      </c>
    </row>
    <row r="264" spans="1:20" hidden="1" x14ac:dyDescent="0.25">
      <c r="A264">
        <v>65733</v>
      </c>
      <c r="B264" t="s">
        <v>500</v>
      </c>
      <c r="C264" t="s">
        <v>142</v>
      </c>
      <c r="D264" t="s">
        <v>75</v>
      </c>
      <c r="E264" s="1">
        <v>43895.561863425923</v>
      </c>
      <c r="F264" s="1">
        <v>43895.618634259263</v>
      </c>
      <c r="G264" t="s">
        <v>161</v>
      </c>
      <c r="H264" t="s">
        <v>144</v>
      </c>
      <c r="I264" t="s">
        <v>889</v>
      </c>
      <c r="J264" t="s">
        <v>16</v>
      </c>
      <c r="L264" t="s">
        <v>21</v>
      </c>
      <c r="M264" t="s">
        <v>53</v>
      </c>
      <c r="N264" s="3">
        <f>VALUE(Tableau_odi_logs_sessions[[#This Row],[duree]])</f>
        <v>81</v>
      </c>
      <c r="O264" s="2">
        <f>INT(Tableau_odi_logs_sessions[[#This Row],[datein]])</f>
        <v>43895</v>
      </c>
      <c r="P264" s="2">
        <f>INT(Tableau_odi_logs_sessions[[#This Row],[dateout]])</f>
        <v>43895</v>
      </c>
      <c r="Q264" s="3">
        <f>Tableau_odi_logs_sessions[[#This Row],[datein]]-Tableau_odi_logs_sessions[[#This Row],[jourin]]</f>
        <v>0.56186342592263827</v>
      </c>
      <c r="R264" s="3">
        <f>Tableau_odi_logs_sessions[[#This Row],[dateout]]-Tableau_odi_logs_sessions[[#This Row],[jourout]]</f>
        <v>0.6186342592627625</v>
      </c>
      <c r="S26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6</v>
      </c>
      <c r="T264" s="3" t="str">
        <f>IF(Tableau_odi_logs_sessions[[#This Row],[test]]&gt;5,TEXT(Tableau_odi_logs_sessions[[#This Row],[datein]],"YYYYMMDD")&amp;"_"&amp;HOUR(Tableau_odi_logs_sessions[[#This Row],[datein]]),"")</f>
        <v>20200305_13</v>
      </c>
    </row>
    <row r="265" spans="1:20" hidden="1" x14ac:dyDescent="0.25">
      <c r="A265">
        <v>66367</v>
      </c>
      <c r="B265" t="s">
        <v>501</v>
      </c>
      <c r="C265" t="s">
        <v>145</v>
      </c>
      <c r="D265" t="s">
        <v>75</v>
      </c>
      <c r="E265" s="1">
        <v>43895.53361111111</v>
      </c>
      <c r="F265" s="1">
        <v>43895.560590277775</v>
      </c>
      <c r="G265" t="s">
        <v>44</v>
      </c>
      <c r="H265" t="s">
        <v>146</v>
      </c>
      <c r="I265" t="s">
        <v>889</v>
      </c>
      <c r="J265" t="s">
        <v>16</v>
      </c>
      <c r="L265" t="s">
        <v>21</v>
      </c>
      <c r="M265" t="s">
        <v>53</v>
      </c>
      <c r="N265" s="3">
        <f>VALUE(Tableau_odi_logs_sessions[[#This Row],[duree]])</f>
        <v>38</v>
      </c>
      <c r="O265" s="2">
        <f>INT(Tableau_odi_logs_sessions[[#This Row],[datein]])</f>
        <v>43895</v>
      </c>
      <c r="P265" s="2">
        <f>INT(Tableau_odi_logs_sessions[[#This Row],[dateout]])</f>
        <v>43895</v>
      </c>
      <c r="Q265" s="3">
        <f>Tableau_odi_logs_sessions[[#This Row],[datein]]-Tableau_odi_logs_sessions[[#This Row],[jourin]]</f>
        <v>0.53361111111007631</v>
      </c>
      <c r="R265" s="3">
        <f>Tableau_odi_logs_sessions[[#This Row],[dateout]]-Tableau_odi_logs_sessions[[#This Row],[jourout]]</f>
        <v>0.56059027777519077</v>
      </c>
      <c r="S26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265" s="3" t="str">
        <f>IF(Tableau_odi_logs_sessions[[#This Row],[test]]&gt;5,TEXT(Tableau_odi_logs_sessions[[#This Row],[datein]],"YYYYMMDD")&amp;"_"&amp;HOUR(Tableau_odi_logs_sessions[[#This Row],[datein]]),"")</f>
        <v>20200305_12</v>
      </c>
    </row>
    <row r="266" spans="1:20" hidden="1" x14ac:dyDescent="0.25">
      <c r="A266">
        <v>67681</v>
      </c>
      <c r="B266" t="s">
        <v>502</v>
      </c>
      <c r="C266" t="s">
        <v>219</v>
      </c>
      <c r="D266" t="s">
        <v>18</v>
      </c>
      <c r="E266" s="1">
        <v>43896.581516203703</v>
      </c>
      <c r="F266" s="1">
        <v>43896.598611111112</v>
      </c>
      <c r="G266" t="s">
        <v>74</v>
      </c>
      <c r="H266" t="s">
        <v>265</v>
      </c>
      <c r="I266" t="s">
        <v>889</v>
      </c>
      <c r="J266" t="s">
        <v>16</v>
      </c>
      <c r="L266" t="s">
        <v>20</v>
      </c>
      <c r="M266" t="s">
        <v>18</v>
      </c>
      <c r="N266" s="3">
        <f>VALUE(Tableau_odi_logs_sessions[[#This Row],[duree]])</f>
        <v>24</v>
      </c>
      <c r="O266" s="2">
        <f>INT(Tableau_odi_logs_sessions[[#This Row],[datein]])</f>
        <v>43896</v>
      </c>
      <c r="P266" s="2">
        <f>INT(Tableau_odi_logs_sessions[[#This Row],[dateout]])</f>
        <v>43896</v>
      </c>
      <c r="Q266" s="3">
        <f>Tableau_odi_logs_sessions[[#This Row],[datein]]-Tableau_odi_logs_sessions[[#This Row],[jourin]]</f>
        <v>0.58151620370335877</v>
      </c>
      <c r="R266" s="3">
        <f>Tableau_odi_logs_sessions[[#This Row],[dateout]]-Tableau_odi_logs_sessions[[#This Row],[jourout]]</f>
        <v>0.59861111111240461</v>
      </c>
      <c r="S26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66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267" spans="1:20" hidden="1" x14ac:dyDescent="0.25">
      <c r="A267">
        <v>67774</v>
      </c>
      <c r="B267" t="s">
        <v>503</v>
      </c>
      <c r="C267" t="s">
        <v>149</v>
      </c>
      <c r="D267" t="s">
        <v>75</v>
      </c>
      <c r="E267" s="1">
        <v>43895.53460648148</v>
      </c>
      <c r="F267" s="1">
        <v>43895.560671296298</v>
      </c>
      <c r="G267" t="s">
        <v>45</v>
      </c>
      <c r="H267" t="s">
        <v>150</v>
      </c>
      <c r="I267" t="s">
        <v>889</v>
      </c>
      <c r="J267" t="s">
        <v>16</v>
      </c>
      <c r="L267" t="s">
        <v>21</v>
      </c>
      <c r="M267" t="s">
        <v>53</v>
      </c>
      <c r="N267" s="3">
        <f>VALUE(Tableau_odi_logs_sessions[[#This Row],[duree]])</f>
        <v>37</v>
      </c>
      <c r="O267" s="2">
        <f>INT(Tableau_odi_logs_sessions[[#This Row],[datein]])</f>
        <v>43895</v>
      </c>
      <c r="P267" s="2">
        <f>INT(Tableau_odi_logs_sessions[[#This Row],[dateout]])</f>
        <v>43895</v>
      </c>
      <c r="Q267" s="3">
        <f>Tableau_odi_logs_sessions[[#This Row],[datein]]-Tableau_odi_logs_sessions[[#This Row],[jourin]]</f>
        <v>0.53460648148029577</v>
      </c>
      <c r="R267" s="3">
        <f>Tableau_odi_logs_sessions[[#This Row],[dateout]]-Tableau_odi_logs_sessions[[#This Row],[jourout]]</f>
        <v>0.56067129629809642</v>
      </c>
      <c r="S26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267" s="3" t="str">
        <f>IF(Tableau_odi_logs_sessions[[#This Row],[test]]&gt;5,TEXT(Tableau_odi_logs_sessions[[#This Row],[datein]],"YYYYMMDD")&amp;"_"&amp;HOUR(Tableau_odi_logs_sessions[[#This Row],[datein]]),"")</f>
        <v>20200305_12</v>
      </c>
    </row>
    <row r="268" spans="1:20" hidden="1" x14ac:dyDescent="0.25">
      <c r="A268">
        <v>67775</v>
      </c>
      <c r="B268" t="s">
        <v>504</v>
      </c>
      <c r="C268" t="s">
        <v>149</v>
      </c>
      <c r="D268" t="s">
        <v>75</v>
      </c>
      <c r="E268" s="1">
        <v>43895.56212962963</v>
      </c>
      <c r="F268" s="1">
        <v>43896.166944444441</v>
      </c>
      <c r="G268" t="s">
        <v>505</v>
      </c>
      <c r="H268" t="s">
        <v>150</v>
      </c>
      <c r="I268" t="s">
        <v>889</v>
      </c>
      <c r="J268" t="s">
        <v>16</v>
      </c>
      <c r="L268" t="s">
        <v>21</v>
      </c>
      <c r="M268" t="s">
        <v>53</v>
      </c>
      <c r="N268" s="3">
        <f>VALUE(Tableau_odi_logs_sessions[[#This Row],[duree]])</f>
        <v>870</v>
      </c>
      <c r="O268" s="2">
        <f>INT(Tableau_odi_logs_sessions[[#This Row],[datein]])</f>
        <v>43895</v>
      </c>
      <c r="P268" s="2">
        <f>INT(Tableau_odi_logs_sessions[[#This Row],[dateout]])</f>
        <v>43896</v>
      </c>
      <c r="Q268" s="3">
        <f>Tableau_odi_logs_sessions[[#This Row],[datein]]-Tableau_odi_logs_sessions[[#This Row],[jourin]]</f>
        <v>0.56212962963036261</v>
      </c>
      <c r="R268" s="3">
        <f>Tableau_odi_logs_sessions[[#This Row],[dateout]]-Tableau_odi_logs_sessions[[#This Row],[jourout]]</f>
        <v>0.16694444444146939</v>
      </c>
      <c r="S26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68" s="3" t="str">
        <f>IF(Tableau_odi_logs_sessions[[#This Row],[test]]&gt;5,TEXT(Tableau_odi_logs_sessions[[#This Row],[datein]],"YYYYMMDD")&amp;"_"&amp;HOUR(Tableau_odi_logs_sessions[[#This Row],[datein]]),"")</f>
        <v/>
      </c>
    </row>
    <row r="269" spans="1:20" hidden="1" x14ac:dyDescent="0.25">
      <c r="A269">
        <v>67776</v>
      </c>
      <c r="B269" t="s">
        <v>506</v>
      </c>
      <c r="C269" t="s">
        <v>149</v>
      </c>
      <c r="D269" t="s">
        <v>18</v>
      </c>
      <c r="E269" s="1">
        <v>43896.574884259258</v>
      </c>
      <c r="F269" s="1">
        <v>43896.596886574072</v>
      </c>
      <c r="G269" t="s">
        <v>89</v>
      </c>
      <c r="H269" t="s">
        <v>150</v>
      </c>
      <c r="I269" t="s">
        <v>889</v>
      </c>
      <c r="J269" t="s">
        <v>16</v>
      </c>
      <c r="L269" t="s">
        <v>20</v>
      </c>
      <c r="M269" t="s">
        <v>18</v>
      </c>
      <c r="N269" s="3">
        <f>VALUE(Tableau_odi_logs_sessions[[#This Row],[duree]])</f>
        <v>31</v>
      </c>
      <c r="O269" s="2">
        <f>INT(Tableau_odi_logs_sessions[[#This Row],[datein]])</f>
        <v>43896</v>
      </c>
      <c r="P269" s="2">
        <f>INT(Tableau_odi_logs_sessions[[#This Row],[dateout]])</f>
        <v>43896</v>
      </c>
      <c r="Q269" s="3">
        <f>Tableau_odi_logs_sessions[[#This Row],[datein]]-Tableau_odi_logs_sessions[[#This Row],[jourin]]</f>
        <v>0.57488425925839692</v>
      </c>
      <c r="R269" s="3">
        <f>Tableau_odi_logs_sessions[[#This Row],[dateout]]-Tableau_odi_logs_sessions[[#This Row],[jourout]]</f>
        <v>0.59688657407241408</v>
      </c>
      <c r="S26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69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270" spans="1:20" hidden="1" x14ac:dyDescent="0.25">
      <c r="A270">
        <v>67809</v>
      </c>
      <c r="B270" t="s">
        <v>507</v>
      </c>
      <c r="C270" t="s">
        <v>208</v>
      </c>
      <c r="D270" t="s">
        <v>75</v>
      </c>
      <c r="E270" s="1">
        <v>43895.534780092596</v>
      </c>
      <c r="F270" s="1">
        <v>43896.27548611111</v>
      </c>
      <c r="G270" t="s">
        <v>508</v>
      </c>
      <c r="H270" t="s">
        <v>209</v>
      </c>
      <c r="I270" t="s">
        <v>889</v>
      </c>
      <c r="J270" t="s">
        <v>16</v>
      </c>
      <c r="L270" t="s">
        <v>21</v>
      </c>
      <c r="M270" t="s">
        <v>53</v>
      </c>
      <c r="N270" s="3">
        <f>VALUE(Tableau_odi_logs_sessions[[#This Row],[duree]])</f>
        <v>1066</v>
      </c>
      <c r="O270" s="2">
        <f>INT(Tableau_odi_logs_sessions[[#This Row],[datein]])</f>
        <v>43895</v>
      </c>
      <c r="P270" s="2">
        <f>INT(Tableau_odi_logs_sessions[[#This Row],[dateout]])</f>
        <v>43896</v>
      </c>
      <c r="Q270" s="3">
        <f>Tableau_odi_logs_sessions[[#This Row],[datein]]-Tableau_odi_logs_sessions[[#This Row],[jourin]]</f>
        <v>0.53478009259561077</v>
      </c>
      <c r="R270" s="3">
        <f>Tableau_odi_logs_sessions[[#This Row],[dateout]]-Tableau_odi_logs_sessions[[#This Row],[jourout]]</f>
        <v>0.27548611110978527</v>
      </c>
      <c r="S27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70" s="3" t="str">
        <f>IF(Tableau_odi_logs_sessions[[#This Row],[test]]&gt;5,TEXT(Tableau_odi_logs_sessions[[#This Row],[datein]],"YYYYMMDD")&amp;"_"&amp;HOUR(Tableau_odi_logs_sessions[[#This Row],[datein]]),"")</f>
        <v/>
      </c>
    </row>
    <row r="271" spans="1:20" hidden="1" x14ac:dyDescent="0.25">
      <c r="A271">
        <v>67810</v>
      </c>
      <c r="B271" t="s">
        <v>509</v>
      </c>
      <c r="C271" t="s">
        <v>208</v>
      </c>
      <c r="D271" t="s">
        <v>18</v>
      </c>
      <c r="E271" s="1">
        <v>43896.57476851852</v>
      </c>
      <c r="F271" s="1">
        <v>43896.597060185188</v>
      </c>
      <c r="G271" t="s">
        <v>39</v>
      </c>
      <c r="H271" t="s">
        <v>209</v>
      </c>
      <c r="I271" t="s">
        <v>889</v>
      </c>
      <c r="J271" t="s">
        <v>16</v>
      </c>
      <c r="L271" t="s">
        <v>20</v>
      </c>
      <c r="M271" t="s">
        <v>18</v>
      </c>
      <c r="N271" s="3">
        <f>VALUE(Tableau_odi_logs_sessions[[#This Row],[duree]])</f>
        <v>32</v>
      </c>
      <c r="O271" s="2">
        <f>INT(Tableau_odi_logs_sessions[[#This Row],[datein]])</f>
        <v>43896</v>
      </c>
      <c r="P271" s="2">
        <f>INT(Tableau_odi_logs_sessions[[#This Row],[dateout]])</f>
        <v>43896</v>
      </c>
      <c r="Q271" s="3">
        <f>Tableau_odi_logs_sessions[[#This Row],[datein]]-Tableau_odi_logs_sessions[[#This Row],[jourin]]</f>
        <v>0.57476851851970423</v>
      </c>
      <c r="R271" s="3">
        <f>Tableau_odi_logs_sessions[[#This Row],[dateout]]-Tableau_odi_logs_sessions[[#This Row],[jourout]]</f>
        <v>0.59706018518772908</v>
      </c>
      <c r="S27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71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272" spans="1:20" hidden="1" x14ac:dyDescent="0.25">
      <c r="A272">
        <v>67814</v>
      </c>
      <c r="B272" t="s">
        <v>510</v>
      </c>
      <c r="C272" t="s">
        <v>206</v>
      </c>
      <c r="D272" t="s">
        <v>75</v>
      </c>
      <c r="E272" s="1">
        <v>43895.535173611112</v>
      </c>
      <c r="F272" s="1">
        <v>43896.275243055556</v>
      </c>
      <c r="G272" t="s">
        <v>511</v>
      </c>
      <c r="H272" t="s">
        <v>207</v>
      </c>
      <c r="I272" t="s">
        <v>889</v>
      </c>
      <c r="J272" t="s">
        <v>16</v>
      </c>
      <c r="L272" t="s">
        <v>21</v>
      </c>
      <c r="M272" t="s">
        <v>53</v>
      </c>
      <c r="N272" s="3">
        <f>VALUE(Tableau_odi_logs_sessions[[#This Row],[duree]])</f>
        <v>1065</v>
      </c>
      <c r="O272" s="2">
        <f>INT(Tableau_odi_logs_sessions[[#This Row],[datein]])</f>
        <v>43895</v>
      </c>
      <c r="P272" s="2">
        <f>INT(Tableau_odi_logs_sessions[[#This Row],[dateout]])</f>
        <v>43896</v>
      </c>
      <c r="Q272" s="3">
        <f>Tableau_odi_logs_sessions[[#This Row],[datein]]-Tableau_odi_logs_sessions[[#This Row],[jourin]]</f>
        <v>0.5351736111115315</v>
      </c>
      <c r="R272" s="3">
        <f>Tableau_odi_logs_sessions[[#This Row],[dateout]]-Tableau_odi_logs_sessions[[#This Row],[jourout]]</f>
        <v>0.27524305555562023</v>
      </c>
      <c r="S27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72" s="3" t="str">
        <f>IF(Tableau_odi_logs_sessions[[#This Row],[test]]&gt;5,TEXT(Tableau_odi_logs_sessions[[#This Row],[datein]],"YYYYMMDD")&amp;"_"&amp;HOUR(Tableau_odi_logs_sessions[[#This Row],[datein]]),"")</f>
        <v/>
      </c>
    </row>
    <row r="273" spans="1:20" hidden="1" x14ac:dyDescent="0.25">
      <c r="A273">
        <v>67815</v>
      </c>
      <c r="B273" t="s">
        <v>512</v>
      </c>
      <c r="C273" t="s">
        <v>206</v>
      </c>
      <c r="D273" t="s">
        <v>18</v>
      </c>
      <c r="E273" s="1">
        <v>43896.574872685182</v>
      </c>
      <c r="F273" s="1">
        <v>43896.597291666665</v>
      </c>
      <c r="G273" t="s">
        <v>39</v>
      </c>
      <c r="H273" t="s">
        <v>207</v>
      </c>
      <c r="I273" t="s">
        <v>889</v>
      </c>
      <c r="J273" t="s">
        <v>16</v>
      </c>
      <c r="L273" t="s">
        <v>20</v>
      </c>
      <c r="M273" t="s">
        <v>18</v>
      </c>
      <c r="N273" s="3">
        <f>VALUE(Tableau_odi_logs_sessions[[#This Row],[duree]])</f>
        <v>32</v>
      </c>
      <c r="O273" s="2">
        <f>INT(Tableau_odi_logs_sessions[[#This Row],[datein]])</f>
        <v>43896</v>
      </c>
      <c r="P273" s="2">
        <f>INT(Tableau_odi_logs_sessions[[#This Row],[dateout]])</f>
        <v>43896</v>
      </c>
      <c r="Q273" s="3">
        <f>Tableau_odi_logs_sessions[[#This Row],[datein]]-Tableau_odi_logs_sessions[[#This Row],[jourin]]</f>
        <v>0.57487268518161727</v>
      </c>
      <c r="R273" s="3">
        <f>Tableau_odi_logs_sessions[[#This Row],[dateout]]-Tableau_odi_logs_sessions[[#This Row],[jourout]]</f>
        <v>0.59729166666511446</v>
      </c>
      <c r="S27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73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274" spans="1:20" hidden="1" x14ac:dyDescent="0.25">
      <c r="A274">
        <v>67891</v>
      </c>
      <c r="B274" t="s">
        <v>513</v>
      </c>
      <c r="C274" t="s">
        <v>56</v>
      </c>
      <c r="D274" t="s">
        <v>75</v>
      </c>
      <c r="E274" s="1">
        <v>43895.537106481483</v>
      </c>
      <c r="F274" s="1">
        <v>43896.275173611109</v>
      </c>
      <c r="G274" t="s">
        <v>514</v>
      </c>
      <c r="H274" t="s">
        <v>57</v>
      </c>
      <c r="I274" t="s">
        <v>889</v>
      </c>
      <c r="J274" t="s">
        <v>16</v>
      </c>
      <c r="L274" t="s">
        <v>21</v>
      </c>
      <c r="M274" t="s">
        <v>53</v>
      </c>
      <c r="N274" s="3">
        <f>VALUE(Tableau_odi_logs_sessions[[#This Row],[duree]])</f>
        <v>1062</v>
      </c>
      <c r="O274" s="2">
        <f>INT(Tableau_odi_logs_sessions[[#This Row],[datein]])</f>
        <v>43895</v>
      </c>
      <c r="P274" s="2">
        <f>INT(Tableau_odi_logs_sessions[[#This Row],[dateout]])</f>
        <v>43896</v>
      </c>
      <c r="Q274" s="3">
        <f>Tableau_odi_logs_sessions[[#This Row],[datein]]-Tableau_odi_logs_sessions[[#This Row],[jourin]]</f>
        <v>0.53710648148262408</v>
      </c>
      <c r="R274" s="3">
        <f>Tableau_odi_logs_sessions[[#This Row],[dateout]]-Tableau_odi_logs_sessions[[#This Row],[jourout]]</f>
        <v>0.27517361110949423</v>
      </c>
      <c r="S27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74" s="3" t="str">
        <f>IF(Tableau_odi_logs_sessions[[#This Row],[test]]&gt;5,TEXT(Tableau_odi_logs_sessions[[#This Row],[datein]],"YYYYMMDD")&amp;"_"&amp;HOUR(Tableau_odi_logs_sessions[[#This Row],[datein]]),"")</f>
        <v/>
      </c>
    </row>
    <row r="275" spans="1:20" hidden="1" x14ac:dyDescent="0.25">
      <c r="A275">
        <v>67892</v>
      </c>
      <c r="B275" t="s">
        <v>515</v>
      </c>
      <c r="C275" t="s">
        <v>56</v>
      </c>
      <c r="D275" t="s">
        <v>18</v>
      </c>
      <c r="E275" s="1">
        <v>43896.57508101852</v>
      </c>
      <c r="F275" s="1">
        <v>43896.594525462962</v>
      </c>
      <c r="G275" t="s">
        <v>42</v>
      </c>
      <c r="H275" t="s">
        <v>57</v>
      </c>
      <c r="I275" t="s">
        <v>889</v>
      </c>
      <c r="J275" t="s">
        <v>16</v>
      </c>
      <c r="L275" t="s">
        <v>20</v>
      </c>
      <c r="M275" t="s">
        <v>18</v>
      </c>
      <c r="N275" s="3">
        <f>VALUE(Tableau_odi_logs_sessions[[#This Row],[duree]])</f>
        <v>28</v>
      </c>
      <c r="O275" s="2">
        <f>INT(Tableau_odi_logs_sessions[[#This Row],[datein]])</f>
        <v>43896</v>
      </c>
      <c r="P275" s="2">
        <f>INT(Tableau_odi_logs_sessions[[#This Row],[dateout]])</f>
        <v>43896</v>
      </c>
      <c r="Q275" s="3">
        <f>Tableau_odi_logs_sessions[[#This Row],[datein]]-Tableau_odi_logs_sessions[[#This Row],[jourin]]</f>
        <v>0.57508101851999527</v>
      </c>
      <c r="R275" s="3">
        <f>Tableau_odi_logs_sessions[[#This Row],[dateout]]-Tableau_odi_logs_sessions[[#This Row],[jourout]]</f>
        <v>0.59452546296233777</v>
      </c>
      <c r="S27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75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276" spans="1:20" hidden="1" x14ac:dyDescent="0.25">
      <c r="A276">
        <v>67893</v>
      </c>
      <c r="B276" t="s">
        <v>516</v>
      </c>
      <c r="C276" t="s">
        <v>212</v>
      </c>
      <c r="D276" t="s">
        <v>75</v>
      </c>
      <c r="E276" s="1">
        <v>43895.533796296295</v>
      </c>
      <c r="F276" s="1">
        <v>43896.115972222222</v>
      </c>
      <c r="G276" t="s">
        <v>287</v>
      </c>
      <c r="H276" t="s">
        <v>213</v>
      </c>
      <c r="I276" t="s">
        <v>889</v>
      </c>
      <c r="J276" t="s">
        <v>16</v>
      </c>
      <c r="L276" t="s">
        <v>21</v>
      </c>
      <c r="M276" t="s">
        <v>53</v>
      </c>
      <c r="N276" s="3">
        <f>VALUE(Tableau_odi_logs_sessions[[#This Row],[duree]])</f>
        <v>838</v>
      </c>
      <c r="O276" s="2">
        <f>INT(Tableau_odi_logs_sessions[[#This Row],[datein]])</f>
        <v>43895</v>
      </c>
      <c r="P276" s="2">
        <f>INT(Tableau_odi_logs_sessions[[#This Row],[dateout]])</f>
        <v>43896</v>
      </c>
      <c r="Q276" s="3">
        <f>Tableau_odi_logs_sessions[[#This Row],[datein]]-Tableau_odi_logs_sessions[[#This Row],[jourin]]</f>
        <v>0.533796296294895</v>
      </c>
      <c r="R276" s="3">
        <f>Tableau_odi_logs_sessions[[#This Row],[dateout]]-Tableau_odi_logs_sessions[[#This Row],[jourout]]</f>
        <v>0.11597222222189885</v>
      </c>
      <c r="S27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76" s="3" t="str">
        <f>IF(Tableau_odi_logs_sessions[[#This Row],[test]]&gt;5,TEXT(Tableau_odi_logs_sessions[[#This Row],[datein]],"YYYYMMDD")&amp;"_"&amp;HOUR(Tableau_odi_logs_sessions[[#This Row],[datein]]),"")</f>
        <v/>
      </c>
    </row>
    <row r="277" spans="1:20" hidden="1" x14ac:dyDescent="0.25">
      <c r="A277">
        <v>67894</v>
      </c>
      <c r="B277" t="s">
        <v>517</v>
      </c>
      <c r="C277" t="s">
        <v>212</v>
      </c>
      <c r="D277" t="s">
        <v>18</v>
      </c>
      <c r="E277" s="1">
        <v>43896.575092592589</v>
      </c>
      <c r="F277" s="1">
        <v>43896.599328703705</v>
      </c>
      <c r="G277" t="s">
        <v>37</v>
      </c>
      <c r="H277" t="s">
        <v>213</v>
      </c>
      <c r="I277" t="s">
        <v>889</v>
      </c>
      <c r="J277" t="s">
        <v>16</v>
      </c>
      <c r="L277" t="s">
        <v>20</v>
      </c>
      <c r="M277" t="s">
        <v>18</v>
      </c>
      <c r="N277" s="3">
        <f>VALUE(Tableau_odi_logs_sessions[[#This Row],[duree]])</f>
        <v>34</v>
      </c>
      <c r="O277" s="2">
        <f>INT(Tableau_odi_logs_sessions[[#This Row],[datein]])</f>
        <v>43896</v>
      </c>
      <c r="P277" s="2">
        <f>INT(Tableau_odi_logs_sessions[[#This Row],[dateout]])</f>
        <v>43896</v>
      </c>
      <c r="Q277" s="3">
        <f>Tableau_odi_logs_sessions[[#This Row],[datein]]-Tableau_odi_logs_sessions[[#This Row],[jourin]]</f>
        <v>0.57509259258949896</v>
      </c>
      <c r="R277" s="3">
        <f>Tableau_odi_logs_sessions[[#This Row],[dateout]]-Tableau_odi_logs_sessions[[#This Row],[jourout]]</f>
        <v>0.59932870370539604</v>
      </c>
      <c r="S27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277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278" spans="1:20" hidden="1" x14ac:dyDescent="0.25">
      <c r="A278">
        <v>68158</v>
      </c>
      <c r="B278" t="s">
        <v>518</v>
      </c>
      <c r="C278" t="s">
        <v>102</v>
      </c>
      <c r="D278" t="s">
        <v>41</v>
      </c>
      <c r="E278" s="1">
        <v>43896.412048611113</v>
      </c>
      <c r="F278" s="1">
        <v>43896.435590277775</v>
      </c>
      <c r="G278" t="s">
        <v>81</v>
      </c>
      <c r="H278" t="s">
        <v>103</v>
      </c>
      <c r="I278" t="s">
        <v>890</v>
      </c>
      <c r="J278" t="s">
        <v>16</v>
      </c>
      <c r="L278" t="s">
        <v>21</v>
      </c>
      <c r="M278" t="s">
        <v>27</v>
      </c>
      <c r="N278" s="3">
        <f>VALUE(Tableau_odi_logs_sessions[[#This Row],[duree]])</f>
        <v>33</v>
      </c>
      <c r="O278" s="2">
        <f>INT(Tableau_odi_logs_sessions[[#This Row],[datein]])</f>
        <v>43896</v>
      </c>
      <c r="P278" s="2">
        <f>INT(Tableau_odi_logs_sessions[[#This Row],[dateout]])</f>
        <v>43896</v>
      </c>
      <c r="Q278" s="3">
        <f>Tableau_odi_logs_sessions[[#This Row],[datein]]-Tableau_odi_logs_sessions[[#This Row],[jourin]]</f>
        <v>0.41204861111327773</v>
      </c>
      <c r="R278" s="3">
        <f>Tableau_odi_logs_sessions[[#This Row],[dateout]]-Tableau_odi_logs_sessions[[#This Row],[jourout]]</f>
        <v>0.43559027777519077</v>
      </c>
      <c r="S27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78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279" spans="1:20" hidden="1" x14ac:dyDescent="0.25">
      <c r="A279">
        <v>68159</v>
      </c>
      <c r="B279" t="s">
        <v>519</v>
      </c>
      <c r="C279" t="s">
        <v>102</v>
      </c>
      <c r="D279" t="s">
        <v>58</v>
      </c>
      <c r="E279" s="1">
        <v>43896.565972222219</v>
      </c>
      <c r="F279" s="1">
        <v>43896.584351851852</v>
      </c>
      <c r="G279" t="s">
        <v>106</v>
      </c>
      <c r="H279" t="s">
        <v>103</v>
      </c>
      <c r="I279" t="s">
        <v>890</v>
      </c>
      <c r="J279" t="s">
        <v>16</v>
      </c>
      <c r="L279" t="s">
        <v>20</v>
      </c>
      <c r="M279" t="s">
        <v>25</v>
      </c>
      <c r="N279" s="3">
        <f>VALUE(Tableau_odi_logs_sessions[[#This Row],[duree]])</f>
        <v>26</v>
      </c>
      <c r="O279" s="2">
        <f>INT(Tableau_odi_logs_sessions[[#This Row],[datein]])</f>
        <v>43896</v>
      </c>
      <c r="P279" s="2">
        <f>INT(Tableau_odi_logs_sessions[[#This Row],[dateout]])</f>
        <v>43896</v>
      </c>
      <c r="Q279" s="3">
        <f>Tableau_odi_logs_sessions[[#This Row],[datein]]-Tableau_odi_logs_sessions[[#This Row],[jourin]]</f>
        <v>0.56597222221898846</v>
      </c>
      <c r="R279" s="3">
        <f>Tableau_odi_logs_sessions[[#This Row],[dateout]]-Tableau_odi_logs_sessions[[#This Row],[jourout]]</f>
        <v>0.58435185185226146</v>
      </c>
      <c r="S27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279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280" spans="1:20" hidden="1" x14ac:dyDescent="0.25">
      <c r="A280">
        <v>69002</v>
      </c>
      <c r="B280" t="s">
        <v>520</v>
      </c>
      <c r="C280" t="s">
        <v>102</v>
      </c>
      <c r="D280" t="s">
        <v>30</v>
      </c>
      <c r="E280" s="1">
        <v>43899.403495370374</v>
      </c>
      <c r="F280" s="1">
        <v>43899.419664351852</v>
      </c>
      <c r="G280" t="s">
        <v>62</v>
      </c>
      <c r="H280" t="s">
        <v>103</v>
      </c>
      <c r="I280" t="s">
        <v>890</v>
      </c>
      <c r="J280" t="s">
        <v>16</v>
      </c>
      <c r="L280" t="s">
        <v>21</v>
      </c>
      <c r="M280" t="s">
        <v>22</v>
      </c>
      <c r="N280" s="3">
        <f>VALUE(Tableau_odi_logs_sessions[[#This Row],[duree]])</f>
        <v>23</v>
      </c>
      <c r="O280" s="2">
        <f>INT(Tableau_odi_logs_sessions[[#This Row],[datein]])</f>
        <v>43899</v>
      </c>
      <c r="P280" s="2">
        <f>INT(Tableau_odi_logs_sessions[[#This Row],[dateout]])</f>
        <v>43899</v>
      </c>
      <c r="Q280" s="3">
        <f>Tableau_odi_logs_sessions[[#This Row],[datein]]-Tableau_odi_logs_sessions[[#This Row],[jourin]]</f>
        <v>0.40349537037400296</v>
      </c>
      <c r="R280" s="3">
        <f>Tableau_odi_logs_sessions[[#This Row],[dateout]]-Tableau_odi_logs_sessions[[#This Row],[jourout]]</f>
        <v>0.41966435185167938</v>
      </c>
      <c r="S28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280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281" spans="1:20" hidden="1" x14ac:dyDescent="0.25">
      <c r="A281">
        <v>69826</v>
      </c>
      <c r="B281" t="s">
        <v>521</v>
      </c>
      <c r="C281" t="s">
        <v>102</v>
      </c>
      <c r="D281" t="s">
        <v>43</v>
      </c>
      <c r="E281" s="1">
        <v>43900.445277777777</v>
      </c>
      <c r="F281" s="1">
        <v>43900.469872685186</v>
      </c>
      <c r="G281" t="s">
        <v>47</v>
      </c>
      <c r="H281" t="s">
        <v>103</v>
      </c>
      <c r="I281" t="s">
        <v>890</v>
      </c>
      <c r="J281" t="s">
        <v>16</v>
      </c>
      <c r="L281" t="s">
        <v>20</v>
      </c>
      <c r="M281" t="s">
        <v>25</v>
      </c>
      <c r="N281" s="3">
        <f>VALUE(Tableau_odi_logs_sessions[[#This Row],[duree]])</f>
        <v>35</v>
      </c>
      <c r="O281" s="2">
        <f>INT(Tableau_odi_logs_sessions[[#This Row],[datein]])</f>
        <v>43900</v>
      </c>
      <c r="P281" s="2">
        <f>INT(Tableau_odi_logs_sessions[[#This Row],[dateout]])</f>
        <v>43900</v>
      </c>
      <c r="Q281" s="3">
        <f>Tableau_odi_logs_sessions[[#This Row],[datein]]-Tableau_odi_logs_sessions[[#This Row],[jourin]]</f>
        <v>0.445277777776937</v>
      </c>
      <c r="R281" s="3">
        <f>Tableau_odi_logs_sessions[[#This Row],[dateout]]-Tableau_odi_logs_sessions[[#This Row],[jourout]]</f>
        <v>0.46987268518569181</v>
      </c>
      <c r="S28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81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282" spans="1:20" hidden="1" x14ac:dyDescent="0.25">
      <c r="A282">
        <v>71396</v>
      </c>
      <c r="B282" t="s">
        <v>522</v>
      </c>
      <c r="C282" t="s">
        <v>180</v>
      </c>
      <c r="D282" t="s">
        <v>41</v>
      </c>
      <c r="E282" s="1">
        <v>43896.409490740742</v>
      </c>
      <c r="F282" s="1">
        <v>43896.432268518518</v>
      </c>
      <c r="G282" t="s">
        <v>39</v>
      </c>
      <c r="H282" t="s">
        <v>181</v>
      </c>
      <c r="I282" t="s">
        <v>890</v>
      </c>
      <c r="J282" t="s">
        <v>16</v>
      </c>
      <c r="L282" t="s">
        <v>21</v>
      </c>
      <c r="M282" t="s">
        <v>27</v>
      </c>
      <c r="N282" s="3">
        <f>VALUE(Tableau_odi_logs_sessions[[#This Row],[duree]])</f>
        <v>32</v>
      </c>
      <c r="O282" s="2">
        <f>INT(Tableau_odi_logs_sessions[[#This Row],[datein]])</f>
        <v>43896</v>
      </c>
      <c r="P282" s="2">
        <f>INT(Tableau_odi_logs_sessions[[#This Row],[dateout]])</f>
        <v>43896</v>
      </c>
      <c r="Q282" s="3">
        <f>Tableau_odi_logs_sessions[[#This Row],[datein]]-Tableau_odi_logs_sessions[[#This Row],[jourin]]</f>
        <v>0.40949074074160308</v>
      </c>
      <c r="R282" s="3">
        <f>Tableau_odi_logs_sessions[[#This Row],[dateout]]-Tableau_odi_logs_sessions[[#This Row],[jourout]]</f>
        <v>0.432268518517958</v>
      </c>
      <c r="S28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82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283" spans="1:20" hidden="1" x14ac:dyDescent="0.25">
      <c r="A283">
        <v>71397</v>
      </c>
      <c r="B283" t="s">
        <v>523</v>
      </c>
      <c r="C283" t="s">
        <v>180</v>
      </c>
      <c r="D283" t="s">
        <v>43</v>
      </c>
      <c r="E283" s="1">
        <v>43896.446319444447</v>
      </c>
      <c r="F283" s="1">
        <v>43896.468090277776</v>
      </c>
      <c r="G283" t="s">
        <v>89</v>
      </c>
      <c r="H283" t="s">
        <v>181</v>
      </c>
      <c r="I283" t="s">
        <v>890</v>
      </c>
      <c r="J283" t="s">
        <v>16</v>
      </c>
      <c r="L283" t="s">
        <v>20</v>
      </c>
      <c r="M283" t="s">
        <v>25</v>
      </c>
      <c r="N283" s="3">
        <f>VALUE(Tableau_odi_logs_sessions[[#This Row],[duree]])</f>
        <v>31</v>
      </c>
      <c r="O283" s="2">
        <f>INT(Tableau_odi_logs_sessions[[#This Row],[datein]])</f>
        <v>43896</v>
      </c>
      <c r="P283" s="2">
        <f>INT(Tableau_odi_logs_sessions[[#This Row],[dateout]])</f>
        <v>43896</v>
      </c>
      <c r="Q283" s="3">
        <f>Tableau_odi_logs_sessions[[#This Row],[datein]]-Tableau_odi_logs_sessions[[#This Row],[jourin]]</f>
        <v>0.44631944444699911</v>
      </c>
      <c r="R283" s="3">
        <f>Tableau_odi_logs_sessions[[#This Row],[dateout]]-Tableau_odi_logs_sessions[[#This Row],[jourout]]</f>
        <v>0.46809027777635492</v>
      </c>
      <c r="S28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283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284" spans="1:20" hidden="1" x14ac:dyDescent="0.25">
      <c r="A284">
        <v>71398</v>
      </c>
      <c r="B284" t="s">
        <v>524</v>
      </c>
      <c r="C284" t="s">
        <v>180</v>
      </c>
      <c r="D284" t="s">
        <v>58</v>
      </c>
      <c r="E284" s="1">
        <v>43896.566967592589</v>
      </c>
      <c r="F284" s="1">
        <v>43896.584409722222</v>
      </c>
      <c r="G284" t="s">
        <v>71</v>
      </c>
      <c r="H284" t="s">
        <v>181</v>
      </c>
      <c r="I284" t="s">
        <v>890</v>
      </c>
      <c r="J284" t="s">
        <v>16</v>
      </c>
      <c r="L284" t="s">
        <v>20</v>
      </c>
      <c r="M284" t="s">
        <v>25</v>
      </c>
      <c r="N284" s="3">
        <f>VALUE(Tableau_odi_logs_sessions[[#This Row],[duree]])</f>
        <v>25</v>
      </c>
      <c r="O284" s="2">
        <f>INT(Tableau_odi_logs_sessions[[#This Row],[datein]])</f>
        <v>43896</v>
      </c>
      <c r="P284" s="2">
        <f>INT(Tableau_odi_logs_sessions[[#This Row],[dateout]])</f>
        <v>43896</v>
      </c>
      <c r="Q284" s="3">
        <f>Tableau_odi_logs_sessions[[#This Row],[datein]]-Tableau_odi_logs_sessions[[#This Row],[jourin]]</f>
        <v>0.56696759258920792</v>
      </c>
      <c r="R284" s="3">
        <f>Tableau_odi_logs_sessions[[#This Row],[dateout]]-Tableau_odi_logs_sessions[[#This Row],[jourout]]</f>
        <v>0.58440972222160781</v>
      </c>
      <c r="S28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284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285" spans="1:20" hidden="1" x14ac:dyDescent="0.25">
      <c r="A285">
        <v>71399</v>
      </c>
      <c r="B285" t="s">
        <v>525</v>
      </c>
      <c r="C285" t="s">
        <v>180</v>
      </c>
      <c r="D285" t="s">
        <v>30</v>
      </c>
      <c r="E285" s="1">
        <v>43899.403912037036</v>
      </c>
      <c r="F285" s="1">
        <v>43899.421087962961</v>
      </c>
      <c r="G285" t="s">
        <v>74</v>
      </c>
      <c r="H285" t="s">
        <v>181</v>
      </c>
      <c r="I285" t="s">
        <v>890</v>
      </c>
      <c r="J285" t="s">
        <v>16</v>
      </c>
      <c r="L285" t="s">
        <v>21</v>
      </c>
      <c r="M285" t="s">
        <v>22</v>
      </c>
      <c r="N285" s="3">
        <f>VALUE(Tableau_odi_logs_sessions[[#This Row],[duree]])</f>
        <v>24</v>
      </c>
      <c r="O285" s="2">
        <f>INT(Tableau_odi_logs_sessions[[#This Row],[datein]])</f>
        <v>43899</v>
      </c>
      <c r="P285" s="2">
        <f>INT(Tableau_odi_logs_sessions[[#This Row],[dateout]])</f>
        <v>43899</v>
      </c>
      <c r="Q285" s="3">
        <f>Tableau_odi_logs_sessions[[#This Row],[datein]]-Tableau_odi_logs_sessions[[#This Row],[jourin]]</f>
        <v>0.40391203703620704</v>
      </c>
      <c r="R285" s="3">
        <f>Tableau_odi_logs_sessions[[#This Row],[dateout]]-Tableau_odi_logs_sessions[[#This Row],[jourout]]</f>
        <v>0.42108796296088258</v>
      </c>
      <c r="S28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285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286" spans="1:20" hidden="1" x14ac:dyDescent="0.25">
      <c r="A286">
        <v>71400</v>
      </c>
      <c r="B286" t="s">
        <v>526</v>
      </c>
      <c r="C286" t="s">
        <v>180</v>
      </c>
      <c r="D286" t="s">
        <v>79</v>
      </c>
      <c r="E286" s="1">
        <v>43900.445081018515</v>
      </c>
      <c r="F286" s="1">
        <v>43900.469166666669</v>
      </c>
      <c r="G286" t="s">
        <v>37</v>
      </c>
      <c r="H286" t="s">
        <v>181</v>
      </c>
      <c r="I286" t="s">
        <v>890</v>
      </c>
      <c r="J286" t="s">
        <v>16</v>
      </c>
      <c r="L286" t="s">
        <v>21</v>
      </c>
      <c r="M286" t="s">
        <v>27</v>
      </c>
      <c r="N286" s="3">
        <f>VALUE(Tableau_odi_logs_sessions[[#This Row],[duree]])</f>
        <v>34</v>
      </c>
      <c r="O286" s="2">
        <f>INT(Tableau_odi_logs_sessions[[#This Row],[datein]])</f>
        <v>43900</v>
      </c>
      <c r="P286" s="2">
        <f>INT(Tableau_odi_logs_sessions[[#This Row],[dateout]])</f>
        <v>43900</v>
      </c>
      <c r="Q286" s="3">
        <f>Tableau_odi_logs_sessions[[#This Row],[datein]]-Tableau_odi_logs_sessions[[#This Row],[jourin]]</f>
        <v>0.44508101851533866</v>
      </c>
      <c r="R286" s="3">
        <f>Tableau_odi_logs_sessions[[#This Row],[dateout]]-Tableau_odi_logs_sessions[[#This Row],[jourout]]</f>
        <v>0.46916666666948004</v>
      </c>
      <c r="S28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286" s="3" t="str">
        <f>IF(Tableau_odi_logs_sessions[[#This Row],[test]]&gt;5,TEXT(Tableau_odi_logs_sessions[[#This Row],[datein]],"YYYYMMDD")&amp;"_"&amp;HOUR(Tableau_odi_logs_sessions[[#This Row],[datein]]),"")</f>
        <v/>
      </c>
    </row>
    <row r="287" spans="1:20" hidden="1" x14ac:dyDescent="0.25">
      <c r="A287">
        <v>71401</v>
      </c>
      <c r="B287" t="s">
        <v>527</v>
      </c>
      <c r="C287" t="s">
        <v>180</v>
      </c>
      <c r="D287" t="s">
        <v>23</v>
      </c>
      <c r="E287" s="1">
        <v>43900.628784722219</v>
      </c>
      <c r="F287" s="1">
        <v>43900.642476851855</v>
      </c>
      <c r="G287" t="s">
        <v>19</v>
      </c>
      <c r="H287" t="s">
        <v>181</v>
      </c>
      <c r="I287" t="s">
        <v>890</v>
      </c>
      <c r="J287" t="s">
        <v>16</v>
      </c>
      <c r="L287" t="s">
        <v>21</v>
      </c>
      <c r="M287" t="s">
        <v>24</v>
      </c>
      <c r="N287" s="3">
        <f>VALUE(Tableau_odi_logs_sessions[[#This Row],[duree]])</f>
        <v>19</v>
      </c>
      <c r="O287" s="2">
        <f>INT(Tableau_odi_logs_sessions[[#This Row],[datein]])</f>
        <v>43900</v>
      </c>
      <c r="P287" s="2">
        <f>INT(Tableau_odi_logs_sessions[[#This Row],[dateout]])</f>
        <v>43900</v>
      </c>
      <c r="Q287" s="3">
        <f>Tableau_odi_logs_sessions[[#This Row],[datein]]-Tableau_odi_logs_sessions[[#This Row],[jourin]]</f>
        <v>0.6287847222192795</v>
      </c>
      <c r="R287" s="3">
        <f>Tableau_odi_logs_sessions[[#This Row],[dateout]]-Tableau_odi_logs_sessions[[#This Row],[jourout]]</f>
        <v>0.64247685185546288</v>
      </c>
      <c r="S28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287" s="3" t="str">
        <f>IF(Tableau_odi_logs_sessions[[#This Row],[test]]&gt;5,TEXT(Tableau_odi_logs_sessions[[#This Row],[datein]],"YYYYMMDD")&amp;"_"&amp;HOUR(Tableau_odi_logs_sessions[[#This Row],[datein]]),"")</f>
        <v>20200310_15</v>
      </c>
    </row>
    <row r="288" spans="1:20" hidden="1" x14ac:dyDescent="0.25">
      <c r="A288">
        <v>71402</v>
      </c>
      <c r="B288" t="s">
        <v>528</v>
      </c>
      <c r="C288" t="s">
        <v>180</v>
      </c>
      <c r="D288" t="s">
        <v>48</v>
      </c>
      <c r="E288" s="1">
        <v>43901.417500000003</v>
      </c>
      <c r="F288" s="1">
        <v>43901.429328703707</v>
      </c>
      <c r="G288" t="s">
        <v>54</v>
      </c>
      <c r="H288" t="s">
        <v>181</v>
      </c>
      <c r="I288" t="s">
        <v>890</v>
      </c>
      <c r="J288" t="s">
        <v>16</v>
      </c>
      <c r="L288" t="s">
        <v>21</v>
      </c>
      <c r="M288" t="s">
        <v>24</v>
      </c>
      <c r="N288" s="3">
        <f>VALUE(Tableau_odi_logs_sessions[[#This Row],[duree]])</f>
        <v>17</v>
      </c>
      <c r="O288" s="2">
        <f>INT(Tableau_odi_logs_sessions[[#This Row],[datein]])</f>
        <v>43901</v>
      </c>
      <c r="P288" s="2">
        <f>INT(Tableau_odi_logs_sessions[[#This Row],[dateout]])</f>
        <v>43901</v>
      </c>
      <c r="Q288" s="3">
        <f>Tableau_odi_logs_sessions[[#This Row],[datein]]-Tableau_odi_logs_sessions[[#This Row],[jourin]]</f>
        <v>0.41750000000320142</v>
      </c>
      <c r="R288" s="3">
        <f>Tableau_odi_logs_sessions[[#This Row],[dateout]]-Tableau_odi_logs_sessions[[#This Row],[jourout]]</f>
        <v>0.42932870370714227</v>
      </c>
      <c r="S28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288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289" spans="1:20" hidden="1" x14ac:dyDescent="0.25">
      <c r="A289">
        <v>71403</v>
      </c>
      <c r="B289" t="s">
        <v>529</v>
      </c>
      <c r="C289" t="s">
        <v>180</v>
      </c>
      <c r="D289" t="s">
        <v>300</v>
      </c>
      <c r="E289" s="1">
        <v>43901.434907407405</v>
      </c>
      <c r="F289" s="1">
        <v>43901.435520833336</v>
      </c>
      <c r="G289" t="s">
        <v>90</v>
      </c>
      <c r="H289" t="s">
        <v>181</v>
      </c>
      <c r="I289" t="s">
        <v>890</v>
      </c>
      <c r="J289" t="s">
        <v>16</v>
      </c>
      <c r="L289" t="s">
        <v>21</v>
      </c>
      <c r="M289" t="s">
        <v>24</v>
      </c>
      <c r="N289" s="3">
        <f>VALUE(Tableau_odi_logs_sessions[[#This Row],[duree]])</f>
        <v>0</v>
      </c>
      <c r="O289" s="2">
        <f>INT(Tableau_odi_logs_sessions[[#This Row],[datein]])</f>
        <v>43901</v>
      </c>
      <c r="P289" s="2">
        <f>INT(Tableau_odi_logs_sessions[[#This Row],[dateout]])</f>
        <v>43901</v>
      </c>
      <c r="Q289" s="3">
        <f>Tableau_odi_logs_sessions[[#This Row],[datein]]-Tableau_odi_logs_sessions[[#This Row],[jourin]]</f>
        <v>0.43490740740526235</v>
      </c>
      <c r="R289" s="3">
        <f>Tableau_odi_logs_sessions[[#This Row],[dateout]]-Tableau_odi_logs_sessions[[#This Row],[jourout]]</f>
        <v>0.43552083333634073</v>
      </c>
      <c r="S28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289" s="3" t="str">
        <f>IF(Tableau_odi_logs_sessions[[#This Row],[test]]&gt;5,TEXT(Tableau_odi_logs_sessions[[#This Row],[datein]],"YYYYMMDD")&amp;"_"&amp;HOUR(Tableau_odi_logs_sessions[[#This Row],[datein]]),"")</f>
        <v/>
      </c>
    </row>
    <row r="290" spans="1:20" hidden="1" x14ac:dyDescent="0.25">
      <c r="A290">
        <v>71404</v>
      </c>
      <c r="B290" t="s">
        <v>530</v>
      </c>
      <c r="C290" t="s">
        <v>180</v>
      </c>
      <c r="D290" t="s">
        <v>48</v>
      </c>
      <c r="E290" s="1">
        <v>43901.437164351853</v>
      </c>
      <c r="F290" s="1">
        <v>43901.444224537037</v>
      </c>
      <c r="G290" t="s">
        <v>29</v>
      </c>
      <c r="H290" t="s">
        <v>181</v>
      </c>
      <c r="I290" t="s">
        <v>890</v>
      </c>
      <c r="J290" t="s">
        <v>16</v>
      </c>
      <c r="L290" t="s">
        <v>21</v>
      </c>
      <c r="M290" t="s">
        <v>24</v>
      </c>
      <c r="N290" s="3">
        <f>VALUE(Tableau_odi_logs_sessions[[#This Row],[duree]])</f>
        <v>10</v>
      </c>
      <c r="O290" s="2">
        <f>INT(Tableau_odi_logs_sessions[[#This Row],[datein]])</f>
        <v>43901</v>
      </c>
      <c r="P290" s="2">
        <f>INT(Tableau_odi_logs_sessions[[#This Row],[dateout]])</f>
        <v>43901</v>
      </c>
      <c r="Q290" s="3">
        <f>Tableau_odi_logs_sessions[[#This Row],[datein]]-Tableau_odi_logs_sessions[[#This Row],[jourin]]</f>
        <v>0.43716435185342561</v>
      </c>
      <c r="R290" s="3">
        <f>Tableau_odi_logs_sessions[[#This Row],[dateout]]-Tableau_odi_logs_sessions[[#This Row],[jourout]]</f>
        <v>0.44422453703737119</v>
      </c>
      <c r="S29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290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291" spans="1:20" hidden="1" x14ac:dyDescent="0.25">
      <c r="A291">
        <v>71601</v>
      </c>
      <c r="B291" t="s">
        <v>531</v>
      </c>
      <c r="C291" t="s">
        <v>185</v>
      </c>
      <c r="D291" t="s">
        <v>27</v>
      </c>
      <c r="E291" s="1">
        <v>43896.409594907411</v>
      </c>
      <c r="F291" s="1">
        <v>43896.415486111109</v>
      </c>
      <c r="G291" t="s">
        <v>122</v>
      </c>
      <c r="H291" t="s">
        <v>195</v>
      </c>
      <c r="I291" t="s">
        <v>890</v>
      </c>
      <c r="J291" t="s">
        <v>16</v>
      </c>
      <c r="L291" t="s">
        <v>21</v>
      </c>
      <c r="M291" t="s">
        <v>27</v>
      </c>
      <c r="N291" s="3">
        <f>VALUE(Tableau_odi_logs_sessions[[#This Row],[duree]])</f>
        <v>8</v>
      </c>
      <c r="O291" s="2">
        <f>INT(Tableau_odi_logs_sessions[[#This Row],[datein]])</f>
        <v>43896</v>
      </c>
      <c r="P291" s="2">
        <f>INT(Tableau_odi_logs_sessions[[#This Row],[dateout]])</f>
        <v>43896</v>
      </c>
      <c r="Q291" s="3">
        <f>Tableau_odi_logs_sessions[[#This Row],[datein]]-Tableau_odi_logs_sessions[[#This Row],[jourin]]</f>
        <v>0.40959490741079208</v>
      </c>
      <c r="R291" s="3">
        <f>Tableau_odi_logs_sessions[[#This Row],[dateout]]-Tableau_odi_logs_sessions[[#This Row],[jourout]]</f>
        <v>0.41548611110920319</v>
      </c>
      <c r="S29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291" s="3" t="str">
        <f>IF(Tableau_odi_logs_sessions[[#This Row],[test]]&gt;5,TEXT(Tableau_odi_logs_sessions[[#This Row],[datein]],"YYYYMMDD")&amp;"_"&amp;HOUR(Tableau_odi_logs_sessions[[#This Row],[datein]]),"")</f>
        <v/>
      </c>
    </row>
    <row r="292" spans="1:20" hidden="1" x14ac:dyDescent="0.25">
      <c r="A292">
        <v>71602</v>
      </c>
      <c r="B292" t="s">
        <v>532</v>
      </c>
      <c r="C292" t="s">
        <v>185</v>
      </c>
      <c r="D292" t="s">
        <v>41</v>
      </c>
      <c r="E292" s="1">
        <v>43896.41615740741</v>
      </c>
      <c r="F292" s="1">
        <v>43896.431354166663</v>
      </c>
      <c r="G292" t="s">
        <v>88</v>
      </c>
      <c r="H292" t="s">
        <v>195</v>
      </c>
      <c r="I292" t="s">
        <v>890</v>
      </c>
      <c r="J292" t="s">
        <v>16</v>
      </c>
      <c r="L292" t="s">
        <v>21</v>
      </c>
      <c r="M292" t="s">
        <v>27</v>
      </c>
      <c r="N292" s="3">
        <f>VALUE(Tableau_odi_logs_sessions[[#This Row],[duree]])</f>
        <v>21</v>
      </c>
      <c r="O292" s="2">
        <f>INT(Tableau_odi_logs_sessions[[#This Row],[datein]])</f>
        <v>43896</v>
      </c>
      <c r="P292" s="2">
        <f>INT(Tableau_odi_logs_sessions[[#This Row],[dateout]])</f>
        <v>43896</v>
      </c>
      <c r="Q292" s="3">
        <f>Tableau_odi_logs_sessions[[#This Row],[datein]]-Tableau_odi_logs_sessions[[#This Row],[jourin]]</f>
        <v>0.41615740740962792</v>
      </c>
      <c r="R292" s="3">
        <f>Tableau_odi_logs_sessions[[#This Row],[dateout]]-Tableau_odi_logs_sessions[[#This Row],[jourout]]</f>
        <v>0.43135416666336823</v>
      </c>
      <c r="S29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92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293" spans="1:20" hidden="1" x14ac:dyDescent="0.25">
      <c r="A293">
        <v>71603</v>
      </c>
      <c r="B293" t="s">
        <v>533</v>
      </c>
      <c r="C293" t="s">
        <v>185</v>
      </c>
      <c r="D293" t="s">
        <v>43</v>
      </c>
      <c r="E293" s="1">
        <v>43896.446018518516</v>
      </c>
      <c r="F293" s="1">
        <v>43896.468460648146</v>
      </c>
      <c r="G293" t="s">
        <v>39</v>
      </c>
      <c r="H293" t="s">
        <v>195</v>
      </c>
      <c r="I293" t="s">
        <v>890</v>
      </c>
      <c r="J293" t="s">
        <v>16</v>
      </c>
      <c r="L293" t="s">
        <v>20</v>
      </c>
      <c r="M293" t="s">
        <v>25</v>
      </c>
      <c r="N293" s="3">
        <f>VALUE(Tableau_odi_logs_sessions[[#This Row],[duree]])</f>
        <v>32</v>
      </c>
      <c r="O293" s="2">
        <f>INT(Tableau_odi_logs_sessions[[#This Row],[datein]])</f>
        <v>43896</v>
      </c>
      <c r="P293" s="2">
        <f>INT(Tableau_odi_logs_sessions[[#This Row],[dateout]])</f>
        <v>43896</v>
      </c>
      <c r="Q293" s="3">
        <f>Tableau_odi_logs_sessions[[#This Row],[datein]]-Tableau_odi_logs_sessions[[#This Row],[jourin]]</f>
        <v>0.44601851851621177</v>
      </c>
      <c r="R293" s="3">
        <f>Tableau_odi_logs_sessions[[#This Row],[dateout]]-Tableau_odi_logs_sessions[[#This Row],[jourout]]</f>
        <v>0.46846064814599231</v>
      </c>
      <c r="S29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293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294" spans="1:20" hidden="1" x14ac:dyDescent="0.25">
      <c r="A294">
        <v>71604</v>
      </c>
      <c r="B294" t="s">
        <v>534</v>
      </c>
      <c r="C294" t="s">
        <v>185</v>
      </c>
      <c r="D294" t="s">
        <v>58</v>
      </c>
      <c r="E294" s="1">
        <v>43896.566550925927</v>
      </c>
      <c r="F294" s="1">
        <v>43896.585196759261</v>
      </c>
      <c r="G294" t="s">
        <v>106</v>
      </c>
      <c r="H294" t="s">
        <v>195</v>
      </c>
      <c r="I294" t="s">
        <v>890</v>
      </c>
      <c r="J294" t="s">
        <v>16</v>
      </c>
      <c r="L294" t="s">
        <v>20</v>
      </c>
      <c r="M294" t="s">
        <v>25</v>
      </c>
      <c r="N294" s="3">
        <f>VALUE(Tableau_odi_logs_sessions[[#This Row],[duree]])</f>
        <v>26</v>
      </c>
      <c r="O294" s="2">
        <f>INT(Tableau_odi_logs_sessions[[#This Row],[datein]])</f>
        <v>43896</v>
      </c>
      <c r="P294" s="2">
        <f>INT(Tableau_odi_logs_sessions[[#This Row],[dateout]])</f>
        <v>43896</v>
      </c>
      <c r="Q294" s="3">
        <f>Tableau_odi_logs_sessions[[#This Row],[datein]]-Tableau_odi_logs_sessions[[#This Row],[jourin]]</f>
        <v>0.56655092592700385</v>
      </c>
      <c r="R294" s="3">
        <f>Tableau_odi_logs_sessions[[#This Row],[dateout]]-Tableau_odi_logs_sessions[[#This Row],[jourout]]</f>
        <v>0.58519675926072523</v>
      </c>
      <c r="S29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294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295" spans="1:20" hidden="1" x14ac:dyDescent="0.25">
      <c r="A295">
        <v>71605</v>
      </c>
      <c r="B295" t="s">
        <v>535</v>
      </c>
      <c r="C295" t="s">
        <v>185</v>
      </c>
      <c r="D295" t="s">
        <v>30</v>
      </c>
      <c r="E295" s="1">
        <v>43899.405972222223</v>
      </c>
      <c r="F295" s="1">
        <v>43899.422534722224</v>
      </c>
      <c r="G295" t="s">
        <v>62</v>
      </c>
      <c r="H295" t="s">
        <v>195</v>
      </c>
      <c r="I295" t="s">
        <v>890</v>
      </c>
      <c r="J295" t="s">
        <v>16</v>
      </c>
      <c r="L295" t="s">
        <v>21</v>
      </c>
      <c r="M295" t="s">
        <v>22</v>
      </c>
      <c r="N295" s="3">
        <f>VALUE(Tableau_odi_logs_sessions[[#This Row],[duree]])</f>
        <v>23</v>
      </c>
      <c r="O295" s="2">
        <f>INT(Tableau_odi_logs_sessions[[#This Row],[datein]])</f>
        <v>43899</v>
      </c>
      <c r="P295" s="2">
        <f>INT(Tableau_odi_logs_sessions[[#This Row],[dateout]])</f>
        <v>43899</v>
      </c>
      <c r="Q295" s="3">
        <f>Tableau_odi_logs_sessions[[#This Row],[datein]]-Tableau_odi_logs_sessions[[#This Row],[jourin]]</f>
        <v>0.40597222222277196</v>
      </c>
      <c r="R295" s="3">
        <f>Tableau_odi_logs_sessions[[#This Row],[dateout]]-Tableau_odi_logs_sessions[[#This Row],[jourout]]</f>
        <v>0.42253472222364508</v>
      </c>
      <c r="S29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295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296" spans="1:20" hidden="1" x14ac:dyDescent="0.25">
      <c r="A296">
        <v>71606</v>
      </c>
      <c r="B296" t="s">
        <v>536</v>
      </c>
      <c r="C296" t="s">
        <v>185</v>
      </c>
      <c r="D296" t="s">
        <v>43</v>
      </c>
      <c r="E296" s="1">
        <v>43900.446817129632</v>
      </c>
      <c r="F296" s="1">
        <v>43900.468912037039</v>
      </c>
      <c r="G296" t="s">
        <v>89</v>
      </c>
      <c r="H296" t="s">
        <v>195</v>
      </c>
      <c r="I296" t="s">
        <v>890</v>
      </c>
      <c r="J296" t="s">
        <v>16</v>
      </c>
      <c r="L296" t="s">
        <v>20</v>
      </c>
      <c r="M296" t="s">
        <v>25</v>
      </c>
      <c r="N296" s="3">
        <f>VALUE(Tableau_odi_logs_sessions[[#This Row],[duree]])</f>
        <v>31</v>
      </c>
      <c r="O296" s="2">
        <f>INT(Tableau_odi_logs_sessions[[#This Row],[datein]])</f>
        <v>43900</v>
      </c>
      <c r="P296" s="2">
        <f>INT(Tableau_odi_logs_sessions[[#This Row],[dateout]])</f>
        <v>43900</v>
      </c>
      <c r="Q296" s="3">
        <f>Tableau_odi_logs_sessions[[#This Row],[datein]]-Tableau_odi_logs_sessions[[#This Row],[jourin]]</f>
        <v>0.44681712963210884</v>
      </c>
      <c r="R296" s="3">
        <f>Tableau_odi_logs_sessions[[#This Row],[dateout]]-Tableau_odi_logs_sessions[[#This Row],[jourout]]</f>
        <v>0.46891203703853535</v>
      </c>
      <c r="S29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296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297" spans="1:20" hidden="1" x14ac:dyDescent="0.25">
      <c r="A297">
        <v>71607</v>
      </c>
      <c r="B297" t="s">
        <v>537</v>
      </c>
      <c r="C297" t="s">
        <v>185</v>
      </c>
      <c r="D297" t="s">
        <v>23</v>
      </c>
      <c r="E297" s="1">
        <v>43900.624560185184</v>
      </c>
      <c r="F297" s="1">
        <v>43900.642141203702</v>
      </c>
      <c r="G297" t="s">
        <v>71</v>
      </c>
      <c r="H297" t="s">
        <v>195</v>
      </c>
      <c r="I297" t="s">
        <v>890</v>
      </c>
      <c r="J297" t="s">
        <v>16</v>
      </c>
      <c r="L297" t="s">
        <v>21</v>
      </c>
      <c r="M297" t="s">
        <v>24</v>
      </c>
      <c r="N297" s="3">
        <f>VALUE(Tableau_odi_logs_sessions[[#This Row],[duree]])</f>
        <v>25</v>
      </c>
      <c r="O297" s="2">
        <f>INT(Tableau_odi_logs_sessions[[#This Row],[datein]])</f>
        <v>43900</v>
      </c>
      <c r="P297" s="2">
        <f>INT(Tableau_odi_logs_sessions[[#This Row],[dateout]])</f>
        <v>43900</v>
      </c>
      <c r="Q297" s="3">
        <f>Tableau_odi_logs_sessions[[#This Row],[datein]]-Tableau_odi_logs_sessions[[#This Row],[jourin]]</f>
        <v>0.62456018518423662</v>
      </c>
      <c r="R297" s="3">
        <f>Tableau_odi_logs_sessions[[#This Row],[dateout]]-Tableau_odi_logs_sessions[[#This Row],[jourout]]</f>
        <v>0.64214120370161254</v>
      </c>
      <c r="S29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297" s="3" t="str">
        <f>IF(Tableau_odi_logs_sessions[[#This Row],[test]]&gt;5,TEXT(Tableau_odi_logs_sessions[[#This Row],[datein]],"YYYYMMDD")&amp;"_"&amp;HOUR(Tableau_odi_logs_sessions[[#This Row],[datein]]),"")</f>
        <v>20200310_14</v>
      </c>
    </row>
    <row r="298" spans="1:20" hidden="1" x14ac:dyDescent="0.25">
      <c r="A298">
        <v>71608</v>
      </c>
      <c r="B298" t="s">
        <v>538</v>
      </c>
      <c r="C298" t="s">
        <v>185</v>
      </c>
      <c r="D298" t="s">
        <v>48</v>
      </c>
      <c r="E298" s="1">
        <v>43901.420208333337</v>
      </c>
      <c r="F298" s="1">
        <v>43901.428738425922</v>
      </c>
      <c r="G298" t="s">
        <v>33</v>
      </c>
      <c r="H298" t="s">
        <v>195</v>
      </c>
      <c r="I298" t="s">
        <v>890</v>
      </c>
      <c r="J298" t="s">
        <v>16</v>
      </c>
      <c r="L298" t="s">
        <v>21</v>
      </c>
      <c r="M298" t="s">
        <v>24</v>
      </c>
      <c r="N298" s="3">
        <f>VALUE(Tableau_odi_logs_sessions[[#This Row],[duree]])</f>
        <v>12</v>
      </c>
      <c r="O298" s="2">
        <f>INT(Tableau_odi_logs_sessions[[#This Row],[datein]])</f>
        <v>43901</v>
      </c>
      <c r="P298" s="2">
        <f>INT(Tableau_odi_logs_sessions[[#This Row],[dateout]])</f>
        <v>43901</v>
      </c>
      <c r="Q298" s="3">
        <f>Tableau_odi_logs_sessions[[#This Row],[datein]]-Tableau_odi_logs_sessions[[#This Row],[jourin]]</f>
        <v>0.42020833333663177</v>
      </c>
      <c r="R298" s="3">
        <f>Tableau_odi_logs_sessions[[#This Row],[dateout]]-Tableau_odi_logs_sessions[[#This Row],[jourout]]</f>
        <v>0.42873842592234723</v>
      </c>
      <c r="S29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298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299" spans="1:20" hidden="1" x14ac:dyDescent="0.25">
      <c r="A299">
        <v>71609</v>
      </c>
      <c r="B299" t="s">
        <v>539</v>
      </c>
      <c r="C299" t="s">
        <v>185</v>
      </c>
      <c r="D299" t="s">
        <v>48</v>
      </c>
      <c r="E299" s="1">
        <v>43901.439421296294</v>
      </c>
      <c r="F299" s="1">
        <v>43901.444467592592</v>
      </c>
      <c r="G299" t="s">
        <v>40</v>
      </c>
      <c r="H299" t="s">
        <v>195</v>
      </c>
      <c r="I299" t="s">
        <v>890</v>
      </c>
      <c r="J299" t="s">
        <v>16</v>
      </c>
      <c r="L299" t="s">
        <v>21</v>
      </c>
      <c r="M299" t="s">
        <v>24</v>
      </c>
      <c r="N299" s="3">
        <f>VALUE(Tableau_odi_logs_sessions[[#This Row],[duree]])</f>
        <v>7</v>
      </c>
      <c r="O299" s="2">
        <f>INT(Tableau_odi_logs_sessions[[#This Row],[datein]])</f>
        <v>43901</v>
      </c>
      <c r="P299" s="2">
        <f>INT(Tableau_odi_logs_sessions[[#This Row],[dateout]])</f>
        <v>43901</v>
      </c>
      <c r="Q299" s="3">
        <f>Tableau_odi_logs_sessions[[#This Row],[datein]]-Tableau_odi_logs_sessions[[#This Row],[jourin]]</f>
        <v>0.43942129629431292</v>
      </c>
      <c r="R299" s="3">
        <f>Tableau_odi_logs_sessions[[#This Row],[dateout]]-Tableau_odi_logs_sessions[[#This Row],[jourout]]</f>
        <v>0.44446759259153623</v>
      </c>
      <c r="S29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299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300" spans="1:20" hidden="1" x14ac:dyDescent="0.25">
      <c r="A300">
        <v>71941</v>
      </c>
      <c r="B300" t="s">
        <v>540</v>
      </c>
      <c r="C300" t="s">
        <v>252</v>
      </c>
      <c r="D300" t="s">
        <v>18</v>
      </c>
      <c r="E300" s="1">
        <v>43896.57503472222</v>
      </c>
      <c r="F300" s="1">
        <v>43896.596990740742</v>
      </c>
      <c r="G300" t="s">
        <v>89</v>
      </c>
      <c r="H300" t="s">
        <v>253</v>
      </c>
      <c r="I300" t="s">
        <v>889</v>
      </c>
      <c r="J300" t="s">
        <v>16</v>
      </c>
      <c r="L300" t="s">
        <v>20</v>
      </c>
      <c r="M300" t="s">
        <v>18</v>
      </c>
      <c r="N300" s="3">
        <f>VALUE(Tableau_odi_logs_sessions[[#This Row],[duree]])</f>
        <v>31</v>
      </c>
      <c r="O300" s="2">
        <f>INT(Tableau_odi_logs_sessions[[#This Row],[datein]])</f>
        <v>43896</v>
      </c>
      <c r="P300" s="2">
        <f>INT(Tableau_odi_logs_sessions[[#This Row],[dateout]])</f>
        <v>43896</v>
      </c>
      <c r="Q300" s="3">
        <f>Tableau_odi_logs_sessions[[#This Row],[datein]]-Tableau_odi_logs_sessions[[#This Row],[jourin]]</f>
        <v>0.57503472222015262</v>
      </c>
      <c r="R300" s="3">
        <f>Tableau_odi_logs_sessions[[#This Row],[dateout]]-Tableau_odi_logs_sessions[[#This Row],[jourout]]</f>
        <v>0.59699074074160308</v>
      </c>
      <c r="S30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300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301" spans="1:20" hidden="1" x14ac:dyDescent="0.25">
      <c r="A301">
        <v>71943</v>
      </c>
      <c r="B301" t="s">
        <v>541</v>
      </c>
      <c r="C301" t="s">
        <v>252</v>
      </c>
      <c r="D301" t="s">
        <v>107</v>
      </c>
      <c r="E301" s="1">
        <v>43901.389305555553</v>
      </c>
      <c r="F301" s="1">
        <v>43901.413668981484</v>
      </c>
      <c r="G301" t="s">
        <v>47</v>
      </c>
      <c r="H301" t="s">
        <v>253</v>
      </c>
      <c r="I301" t="s">
        <v>889</v>
      </c>
      <c r="J301" t="s">
        <v>16</v>
      </c>
      <c r="L301" t="s">
        <v>21</v>
      </c>
      <c r="M301" t="s">
        <v>24</v>
      </c>
      <c r="N301" s="3">
        <f>VALUE(Tableau_odi_logs_sessions[[#This Row],[duree]])</f>
        <v>35</v>
      </c>
      <c r="O301" s="2">
        <f>INT(Tableau_odi_logs_sessions[[#This Row],[datein]])</f>
        <v>43901</v>
      </c>
      <c r="P301" s="2">
        <f>INT(Tableau_odi_logs_sessions[[#This Row],[dateout]])</f>
        <v>43901</v>
      </c>
      <c r="Q301" s="3">
        <f>Tableau_odi_logs_sessions[[#This Row],[datein]]-Tableau_odi_logs_sessions[[#This Row],[jourin]]</f>
        <v>0.38930555555270985</v>
      </c>
      <c r="R301" s="3">
        <f>Tableau_odi_logs_sessions[[#This Row],[dateout]]-Tableau_odi_logs_sessions[[#This Row],[jourout]]</f>
        <v>0.41366898148407927</v>
      </c>
      <c r="S30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3</v>
      </c>
      <c r="T301" s="3" t="str">
        <f>IF(Tableau_odi_logs_sessions[[#This Row],[test]]&gt;5,TEXT(Tableau_odi_logs_sessions[[#This Row],[datein]],"YYYYMMDD")&amp;"_"&amp;HOUR(Tableau_odi_logs_sessions[[#This Row],[datein]]),"")</f>
        <v/>
      </c>
    </row>
    <row r="302" spans="1:20" hidden="1" x14ac:dyDescent="0.25">
      <c r="A302">
        <v>72658</v>
      </c>
      <c r="B302" t="s">
        <v>542</v>
      </c>
      <c r="C302" t="s">
        <v>180</v>
      </c>
      <c r="D302" t="s">
        <v>58</v>
      </c>
      <c r="E302" s="1">
        <v>43902.34270833333</v>
      </c>
      <c r="F302" s="1">
        <v>43902.377013888887</v>
      </c>
      <c r="G302" t="s">
        <v>94</v>
      </c>
      <c r="H302" t="s">
        <v>181</v>
      </c>
      <c r="I302" t="s">
        <v>890</v>
      </c>
      <c r="J302" t="s">
        <v>16</v>
      </c>
      <c r="L302" t="s">
        <v>20</v>
      </c>
      <c r="M302" t="s">
        <v>25</v>
      </c>
      <c r="N302" s="3">
        <f>VALUE(Tableau_odi_logs_sessions[[#This Row],[duree]])</f>
        <v>49</v>
      </c>
      <c r="O302" s="2">
        <f>INT(Tableau_odi_logs_sessions[[#This Row],[datein]])</f>
        <v>43902</v>
      </c>
      <c r="P302" s="2">
        <f>INT(Tableau_odi_logs_sessions[[#This Row],[dateout]])</f>
        <v>43902</v>
      </c>
      <c r="Q302" s="3">
        <f>Tableau_odi_logs_sessions[[#This Row],[datein]]-Tableau_odi_logs_sessions[[#This Row],[jourin]]</f>
        <v>0.34270833332993789</v>
      </c>
      <c r="R302" s="3">
        <f>Tableau_odi_logs_sessions[[#This Row],[dateout]]-Tableau_odi_logs_sessions[[#This Row],[jourout]]</f>
        <v>0.37701388888672227</v>
      </c>
      <c r="S30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02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303" spans="1:20" hidden="1" x14ac:dyDescent="0.25">
      <c r="A303">
        <v>72999</v>
      </c>
      <c r="B303" t="s">
        <v>543</v>
      </c>
      <c r="C303" t="s">
        <v>185</v>
      </c>
      <c r="D303" t="s">
        <v>58</v>
      </c>
      <c r="E303" s="1">
        <v>43902.344571759262</v>
      </c>
      <c r="F303" s="1">
        <v>43902.376817129632</v>
      </c>
      <c r="G303" t="s">
        <v>110</v>
      </c>
      <c r="H303" t="s">
        <v>195</v>
      </c>
      <c r="I303" t="s">
        <v>890</v>
      </c>
      <c r="J303" t="s">
        <v>16</v>
      </c>
      <c r="L303" t="s">
        <v>20</v>
      </c>
      <c r="M303" t="s">
        <v>25</v>
      </c>
      <c r="N303" s="3">
        <f>VALUE(Tableau_odi_logs_sessions[[#This Row],[duree]])</f>
        <v>46</v>
      </c>
      <c r="O303" s="2">
        <f>INT(Tableau_odi_logs_sessions[[#This Row],[datein]])</f>
        <v>43902</v>
      </c>
      <c r="P303" s="2">
        <f>INT(Tableau_odi_logs_sessions[[#This Row],[dateout]])</f>
        <v>43902</v>
      </c>
      <c r="Q303" s="3">
        <f>Tableau_odi_logs_sessions[[#This Row],[datein]]-Tableau_odi_logs_sessions[[#This Row],[jourin]]</f>
        <v>0.34457175926218042</v>
      </c>
      <c r="R303" s="3">
        <f>Tableau_odi_logs_sessions[[#This Row],[dateout]]-Tableau_odi_logs_sessions[[#This Row],[jourout]]</f>
        <v>0.37681712963239988</v>
      </c>
      <c r="S30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03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304" spans="1:20" hidden="1" x14ac:dyDescent="0.25">
      <c r="A304">
        <v>73001</v>
      </c>
      <c r="B304" t="s">
        <v>544</v>
      </c>
      <c r="C304" t="s">
        <v>185</v>
      </c>
      <c r="D304" t="s">
        <v>35</v>
      </c>
      <c r="E304" s="1">
        <v>43902.402013888888</v>
      </c>
      <c r="F304" s="1">
        <v>43902.428449074076</v>
      </c>
      <c r="G304" t="s">
        <v>44</v>
      </c>
      <c r="H304" t="s">
        <v>195</v>
      </c>
      <c r="I304" t="s">
        <v>890</v>
      </c>
      <c r="J304" t="s">
        <v>16</v>
      </c>
      <c r="L304" t="s">
        <v>21</v>
      </c>
      <c r="M304" t="s">
        <v>22</v>
      </c>
      <c r="N304" s="3">
        <f>VALUE(Tableau_odi_logs_sessions[[#This Row],[duree]])</f>
        <v>38</v>
      </c>
      <c r="O304" s="2">
        <f>INT(Tableau_odi_logs_sessions[[#This Row],[datein]])</f>
        <v>43902</v>
      </c>
      <c r="P304" s="2">
        <f>INT(Tableau_odi_logs_sessions[[#This Row],[dateout]])</f>
        <v>43902</v>
      </c>
      <c r="Q304" s="3">
        <f>Tableau_odi_logs_sessions[[#This Row],[datein]]-Tableau_odi_logs_sessions[[#This Row],[jourin]]</f>
        <v>0.40201388888817746</v>
      </c>
      <c r="R304" s="3">
        <f>Tableau_odi_logs_sessions[[#This Row],[dateout]]-Tableau_odi_logs_sessions[[#This Row],[jourout]]</f>
        <v>0.4284490740756155</v>
      </c>
      <c r="S30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04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305" spans="1:20" hidden="1" x14ac:dyDescent="0.25">
      <c r="A305">
        <v>73002</v>
      </c>
      <c r="B305" t="s">
        <v>545</v>
      </c>
      <c r="C305" t="s">
        <v>185</v>
      </c>
      <c r="D305" t="s">
        <v>79</v>
      </c>
      <c r="E305" s="1">
        <v>43902.448518518519</v>
      </c>
      <c r="F305" s="1">
        <v>43902.490497685183</v>
      </c>
      <c r="G305" t="s">
        <v>119</v>
      </c>
      <c r="H305" t="s">
        <v>195</v>
      </c>
      <c r="I305" t="s">
        <v>890</v>
      </c>
      <c r="J305" t="s">
        <v>16</v>
      </c>
      <c r="L305" t="s">
        <v>21</v>
      </c>
      <c r="M305" t="s">
        <v>27</v>
      </c>
      <c r="N305" s="3">
        <f>VALUE(Tableau_odi_logs_sessions[[#This Row],[duree]])</f>
        <v>60</v>
      </c>
      <c r="O305" s="2">
        <f>INT(Tableau_odi_logs_sessions[[#This Row],[datein]])</f>
        <v>43902</v>
      </c>
      <c r="P305" s="2">
        <f>INT(Tableau_odi_logs_sessions[[#This Row],[dateout]])</f>
        <v>43902</v>
      </c>
      <c r="Q305" s="3">
        <f>Tableau_odi_logs_sessions[[#This Row],[datein]]-Tableau_odi_logs_sessions[[#This Row],[jourin]]</f>
        <v>0.44851851851854008</v>
      </c>
      <c r="R305" s="3">
        <f>Tableau_odi_logs_sessions[[#This Row],[dateout]]-Tableau_odi_logs_sessions[[#This Row],[jourout]]</f>
        <v>0.49049768518307246</v>
      </c>
      <c r="S30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305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306" spans="1:20" hidden="1" x14ac:dyDescent="0.25">
      <c r="A306">
        <v>73413</v>
      </c>
      <c r="B306" t="s">
        <v>546</v>
      </c>
      <c r="C306" t="s">
        <v>212</v>
      </c>
      <c r="D306" t="s">
        <v>75</v>
      </c>
      <c r="E306" s="1">
        <v>43902.533217592594</v>
      </c>
      <c r="F306" s="1">
        <v>43902.560393518521</v>
      </c>
      <c r="G306" t="s">
        <v>64</v>
      </c>
      <c r="H306" t="s">
        <v>213</v>
      </c>
      <c r="I306" t="s">
        <v>889</v>
      </c>
      <c r="J306" t="s">
        <v>16</v>
      </c>
      <c r="L306" t="s">
        <v>21</v>
      </c>
      <c r="M306" t="s">
        <v>53</v>
      </c>
      <c r="N306" s="3">
        <f>VALUE(Tableau_odi_logs_sessions[[#This Row],[duree]])</f>
        <v>39</v>
      </c>
      <c r="O306" s="2">
        <f>INT(Tableau_odi_logs_sessions[[#This Row],[datein]])</f>
        <v>43902</v>
      </c>
      <c r="P306" s="2">
        <f>INT(Tableau_odi_logs_sessions[[#This Row],[dateout]])</f>
        <v>43902</v>
      </c>
      <c r="Q306" s="3">
        <f>Tableau_odi_logs_sessions[[#This Row],[datein]]-Tableau_odi_logs_sessions[[#This Row],[jourin]]</f>
        <v>0.53321759259415558</v>
      </c>
      <c r="R306" s="3">
        <f>Tableau_odi_logs_sessions[[#This Row],[dateout]]-Tableau_odi_logs_sessions[[#This Row],[jourout]]</f>
        <v>0.56039351852086838</v>
      </c>
      <c r="S30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306" s="3" t="str">
        <f>IF(Tableau_odi_logs_sessions[[#This Row],[test]]&gt;5,TEXT(Tableau_odi_logs_sessions[[#This Row],[datein]],"YYYYMMDD")&amp;"_"&amp;HOUR(Tableau_odi_logs_sessions[[#This Row],[datein]]),"")</f>
        <v>20200312_12</v>
      </c>
    </row>
    <row r="307" spans="1:20" hidden="1" x14ac:dyDescent="0.25">
      <c r="A307">
        <v>73414</v>
      </c>
      <c r="B307" t="s">
        <v>547</v>
      </c>
      <c r="C307" t="s">
        <v>212</v>
      </c>
      <c r="D307" t="s">
        <v>75</v>
      </c>
      <c r="E307" s="1">
        <v>43902.563611111109</v>
      </c>
      <c r="F307" s="1">
        <v>43902.576273148145</v>
      </c>
      <c r="G307" t="s">
        <v>38</v>
      </c>
      <c r="H307" t="s">
        <v>213</v>
      </c>
      <c r="I307" t="s">
        <v>889</v>
      </c>
      <c r="J307" t="s">
        <v>16</v>
      </c>
      <c r="L307" t="s">
        <v>21</v>
      </c>
      <c r="M307" t="s">
        <v>53</v>
      </c>
      <c r="N307" s="3">
        <f>VALUE(Tableau_odi_logs_sessions[[#This Row],[duree]])</f>
        <v>18</v>
      </c>
      <c r="O307" s="2">
        <f>INT(Tableau_odi_logs_sessions[[#This Row],[datein]])</f>
        <v>43902</v>
      </c>
      <c r="P307" s="2">
        <f>INT(Tableau_odi_logs_sessions[[#This Row],[dateout]])</f>
        <v>43902</v>
      </c>
      <c r="Q307" s="3">
        <f>Tableau_odi_logs_sessions[[#This Row],[datein]]-Tableau_odi_logs_sessions[[#This Row],[jourin]]</f>
        <v>0.56361111110891216</v>
      </c>
      <c r="R307" s="3">
        <f>Tableau_odi_logs_sessions[[#This Row],[dateout]]-Tableau_odi_logs_sessions[[#This Row],[jourout]]</f>
        <v>0.57627314814453712</v>
      </c>
      <c r="S30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07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308" spans="1:20" hidden="1" x14ac:dyDescent="0.25">
      <c r="A308">
        <v>73417</v>
      </c>
      <c r="B308" t="s">
        <v>548</v>
      </c>
      <c r="C308" t="s">
        <v>210</v>
      </c>
      <c r="D308" t="s">
        <v>75</v>
      </c>
      <c r="E308" s="1">
        <v>43902.53292824074</v>
      </c>
      <c r="F308" s="1">
        <v>43902.591006944444</v>
      </c>
      <c r="G308" t="s">
        <v>135</v>
      </c>
      <c r="H308" t="s">
        <v>211</v>
      </c>
      <c r="I308" t="s">
        <v>889</v>
      </c>
      <c r="J308" t="s">
        <v>16</v>
      </c>
      <c r="L308" t="s">
        <v>21</v>
      </c>
      <c r="M308" t="s">
        <v>53</v>
      </c>
      <c r="N308" s="3">
        <f>VALUE(Tableau_odi_logs_sessions[[#This Row],[duree]])</f>
        <v>83</v>
      </c>
      <c r="O308" s="2">
        <f>INT(Tableau_odi_logs_sessions[[#This Row],[datein]])</f>
        <v>43902</v>
      </c>
      <c r="P308" s="2">
        <f>INT(Tableau_odi_logs_sessions[[#This Row],[dateout]])</f>
        <v>43902</v>
      </c>
      <c r="Q308" s="3">
        <f>Tableau_odi_logs_sessions[[#This Row],[datein]]-Tableau_odi_logs_sessions[[#This Row],[jourin]]</f>
        <v>0.53292824074014788</v>
      </c>
      <c r="R308" s="3">
        <f>Tableau_odi_logs_sessions[[#This Row],[dateout]]-Tableau_odi_logs_sessions[[#This Row],[jourout]]</f>
        <v>0.59100694444350665</v>
      </c>
      <c r="S30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23</v>
      </c>
      <c r="T308" s="3" t="str">
        <f>IF(Tableau_odi_logs_sessions[[#This Row],[test]]&gt;5,TEXT(Tableau_odi_logs_sessions[[#This Row],[datein]],"YYYYMMDD")&amp;"_"&amp;HOUR(Tableau_odi_logs_sessions[[#This Row],[datein]]),"")</f>
        <v>20200312_12</v>
      </c>
    </row>
    <row r="309" spans="1:20" hidden="1" x14ac:dyDescent="0.25">
      <c r="A309">
        <v>73828</v>
      </c>
      <c r="B309" t="s">
        <v>549</v>
      </c>
      <c r="C309" t="s">
        <v>206</v>
      </c>
      <c r="D309" t="s">
        <v>75</v>
      </c>
      <c r="E309" s="1">
        <v>43902.53162037037</v>
      </c>
      <c r="F309" s="1">
        <v>43902.558321759258</v>
      </c>
      <c r="G309" t="s">
        <v>44</v>
      </c>
      <c r="H309" t="s">
        <v>207</v>
      </c>
      <c r="I309" t="s">
        <v>889</v>
      </c>
      <c r="J309" t="s">
        <v>16</v>
      </c>
      <c r="L309" t="s">
        <v>21</v>
      </c>
      <c r="M309" t="s">
        <v>53</v>
      </c>
      <c r="N309" s="3">
        <f>VALUE(Tableau_odi_logs_sessions[[#This Row],[duree]])</f>
        <v>38</v>
      </c>
      <c r="O309" s="2">
        <f>INT(Tableau_odi_logs_sessions[[#This Row],[datein]])</f>
        <v>43902</v>
      </c>
      <c r="P309" s="2">
        <f>INT(Tableau_odi_logs_sessions[[#This Row],[dateout]])</f>
        <v>43902</v>
      </c>
      <c r="Q309" s="3">
        <f>Tableau_odi_logs_sessions[[#This Row],[datein]]-Tableau_odi_logs_sessions[[#This Row],[jourin]]</f>
        <v>0.53162037036963739</v>
      </c>
      <c r="R309" s="3">
        <f>Tableau_odi_logs_sessions[[#This Row],[dateout]]-Tableau_odi_logs_sessions[[#This Row],[jourout]]</f>
        <v>0.55832175925752381</v>
      </c>
      <c r="S30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309" s="3" t="str">
        <f>IF(Tableau_odi_logs_sessions[[#This Row],[test]]&gt;5,TEXT(Tableau_odi_logs_sessions[[#This Row],[datein]],"YYYYMMDD")&amp;"_"&amp;HOUR(Tableau_odi_logs_sessions[[#This Row],[datein]]),"")</f>
        <v>20200312_12</v>
      </c>
    </row>
    <row r="310" spans="1:20" hidden="1" x14ac:dyDescent="0.25">
      <c r="A310">
        <v>73841</v>
      </c>
      <c r="B310" t="s">
        <v>550</v>
      </c>
      <c r="C310" t="s">
        <v>206</v>
      </c>
      <c r="D310" t="s">
        <v>75</v>
      </c>
      <c r="E310" s="1">
        <v>43902.564363425925</v>
      </c>
      <c r="F310" s="1">
        <v>43902.599224537036</v>
      </c>
      <c r="G310" t="s">
        <v>61</v>
      </c>
      <c r="H310" t="s">
        <v>207</v>
      </c>
      <c r="I310" t="s">
        <v>889</v>
      </c>
      <c r="J310" t="s">
        <v>16</v>
      </c>
      <c r="L310" t="s">
        <v>21</v>
      </c>
      <c r="M310" t="s">
        <v>53</v>
      </c>
      <c r="N310" s="3">
        <f>VALUE(Tableau_odi_logs_sessions[[#This Row],[duree]])</f>
        <v>50</v>
      </c>
      <c r="O310" s="2">
        <f>INT(Tableau_odi_logs_sessions[[#This Row],[datein]])</f>
        <v>43902</v>
      </c>
      <c r="P310" s="2">
        <f>INT(Tableau_odi_logs_sessions[[#This Row],[dateout]])</f>
        <v>43902</v>
      </c>
      <c r="Q310" s="3">
        <f>Tableau_odi_logs_sessions[[#This Row],[datein]]-Tableau_odi_logs_sessions[[#This Row],[jourin]]</f>
        <v>0.56436342592496658</v>
      </c>
      <c r="R310" s="3">
        <f>Tableau_odi_logs_sessions[[#This Row],[dateout]]-Tableau_odi_logs_sessions[[#This Row],[jourout]]</f>
        <v>0.59922453703620704</v>
      </c>
      <c r="S31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10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311" spans="1:20" hidden="1" x14ac:dyDescent="0.25">
      <c r="A311">
        <v>73853</v>
      </c>
      <c r="B311" t="s">
        <v>551</v>
      </c>
      <c r="C311" t="s">
        <v>206</v>
      </c>
      <c r="D311" t="s">
        <v>200</v>
      </c>
      <c r="E311" s="1">
        <v>43902.617245370369</v>
      </c>
      <c r="F311" s="1">
        <v>43902.671689814815</v>
      </c>
      <c r="G311" t="s">
        <v>113</v>
      </c>
      <c r="H311" t="s">
        <v>207</v>
      </c>
      <c r="I311" t="s">
        <v>889</v>
      </c>
      <c r="J311" t="s">
        <v>16</v>
      </c>
      <c r="L311" t="s">
        <v>21</v>
      </c>
      <c r="M311" t="s">
        <v>200</v>
      </c>
      <c r="N311" s="3">
        <f>VALUE(Tableau_odi_logs_sessions[[#This Row],[duree]])</f>
        <v>78</v>
      </c>
      <c r="O311" s="2">
        <f>INT(Tableau_odi_logs_sessions[[#This Row],[datein]])</f>
        <v>43902</v>
      </c>
      <c r="P311" s="2">
        <f>INT(Tableau_odi_logs_sessions[[#This Row],[dateout]])</f>
        <v>43902</v>
      </c>
      <c r="Q311" s="3">
        <f>Tableau_odi_logs_sessions[[#This Row],[datein]]-Tableau_odi_logs_sessions[[#This Row],[jourin]]</f>
        <v>0.61724537036934635</v>
      </c>
      <c r="R311" s="3">
        <f>Tableau_odi_logs_sessions[[#This Row],[dateout]]-Tableau_odi_logs_sessions[[#This Row],[jourout]]</f>
        <v>0.67168981481518131</v>
      </c>
      <c r="S31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11" s="3" t="str">
        <f>IF(Tableau_odi_logs_sessions[[#This Row],[test]]&gt;5,TEXT(Tableau_odi_logs_sessions[[#This Row],[datein]],"YYYYMMDD")&amp;"_"&amp;HOUR(Tableau_odi_logs_sessions[[#This Row],[datein]]),"")</f>
        <v>20200312_14</v>
      </c>
    </row>
    <row r="312" spans="1:20" hidden="1" x14ac:dyDescent="0.25">
      <c r="A312">
        <v>73892</v>
      </c>
      <c r="B312" t="s">
        <v>552</v>
      </c>
      <c r="C312" t="s">
        <v>155</v>
      </c>
      <c r="D312" t="s">
        <v>41</v>
      </c>
      <c r="E312" s="1">
        <v>43896.409328703703</v>
      </c>
      <c r="F312" s="1">
        <v>43896.435231481482</v>
      </c>
      <c r="G312" t="s">
        <v>45</v>
      </c>
      <c r="H312" t="s">
        <v>190</v>
      </c>
      <c r="I312" t="s">
        <v>890</v>
      </c>
      <c r="J312" t="s">
        <v>16</v>
      </c>
      <c r="L312" t="s">
        <v>21</v>
      </c>
      <c r="M312" t="s">
        <v>27</v>
      </c>
      <c r="N312" s="3">
        <f>VALUE(Tableau_odi_logs_sessions[[#This Row],[duree]])</f>
        <v>37</v>
      </c>
      <c r="O312" s="2">
        <f>INT(Tableau_odi_logs_sessions[[#This Row],[datein]])</f>
        <v>43896</v>
      </c>
      <c r="P312" s="2">
        <f>INT(Tableau_odi_logs_sessions[[#This Row],[dateout]])</f>
        <v>43896</v>
      </c>
      <c r="Q312" s="3">
        <f>Tableau_odi_logs_sessions[[#This Row],[datein]]-Tableau_odi_logs_sessions[[#This Row],[jourin]]</f>
        <v>0.40932870370306773</v>
      </c>
      <c r="R312" s="3">
        <f>Tableau_odi_logs_sessions[[#This Row],[dateout]]-Tableau_odi_logs_sessions[[#This Row],[jourout]]</f>
        <v>0.43523148148233304</v>
      </c>
      <c r="S31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12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313" spans="1:20" hidden="1" x14ac:dyDescent="0.25">
      <c r="A313">
        <v>73898</v>
      </c>
      <c r="B313" t="s">
        <v>553</v>
      </c>
      <c r="C313" t="s">
        <v>155</v>
      </c>
      <c r="D313" t="s">
        <v>41</v>
      </c>
      <c r="E313" s="1">
        <v>43896.437372685185</v>
      </c>
      <c r="F313" s="1">
        <v>43896.445474537039</v>
      </c>
      <c r="G313" t="s">
        <v>67</v>
      </c>
      <c r="H313" t="s">
        <v>190</v>
      </c>
      <c r="I313" t="s">
        <v>890</v>
      </c>
      <c r="J313" t="s">
        <v>16</v>
      </c>
      <c r="L313" t="s">
        <v>20</v>
      </c>
      <c r="M313" t="s">
        <v>25</v>
      </c>
      <c r="N313" s="3">
        <f>VALUE(Tableau_odi_logs_sessions[[#This Row],[duree]])</f>
        <v>11</v>
      </c>
      <c r="O313" s="2">
        <f>INT(Tableau_odi_logs_sessions[[#This Row],[datein]])</f>
        <v>43896</v>
      </c>
      <c r="P313" s="2">
        <f>INT(Tableau_odi_logs_sessions[[#This Row],[dateout]])</f>
        <v>43896</v>
      </c>
      <c r="Q313" s="3">
        <f>Tableau_odi_logs_sessions[[#This Row],[datein]]-Tableau_odi_logs_sessions[[#This Row],[jourin]]</f>
        <v>0.43737268518452765</v>
      </c>
      <c r="R313" s="3">
        <f>Tableau_odi_logs_sessions[[#This Row],[dateout]]-Tableau_odi_logs_sessions[[#This Row],[jourout]]</f>
        <v>0.44547453703853535</v>
      </c>
      <c r="S31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313" s="3" t="str">
        <f>IF(Tableau_odi_logs_sessions[[#This Row],[test]]&gt;5,TEXT(Tableau_odi_logs_sessions[[#This Row],[datein]],"YYYYMMDD")&amp;"_"&amp;HOUR(Tableau_odi_logs_sessions[[#This Row],[datein]]),"")</f>
        <v/>
      </c>
    </row>
    <row r="314" spans="1:20" hidden="1" x14ac:dyDescent="0.25">
      <c r="A314">
        <v>73905</v>
      </c>
      <c r="B314" t="s">
        <v>554</v>
      </c>
      <c r="C314" t="s">
        <v>155</v>
      </c>
      <c r="D314" t="s">
        <v>43</v>
      </c>
      <c r="E314" s="1">
        <v>43896.445567129631</v>
      </c>
      <c r="F314" s="1">
        <v>43896.461875000001</v>
      </c>
      <c r="G314" t="s">
        <v>62</v>
      </c>
      <c r="H314" t="s">
        <v>190</v>
      </c>
      <c r="I314" t="s">
        <v>890</v>
      </c>
      <c r="J314" t="s">
        <v>16</v>
      </c>
      <c r="L314" t="s">
        <v>21</v>
      </c>
      <c r="M314" t="s">
        <v>27</v>
      </c>
      <c r="N314" s="3">
        <f>VALUE(Tableau_odi_logs_sessions[[#This Row],[duree]])</f>
        <v>23</v>
      </c>
      <c r="O314" s="2">
        <f>INT(Tableau_odi_logs_sessions[[#This Row],[datein]])</f>
        <v>43896</v>
      </c>
      <c r="P314" s="2">
        <f>INT(Tableau_odi_logs_sessions[[#This Row],[dateout]])</f>
        <v>43896</v>
      </c>
      <c r="Q314" s="3">
        <f>Tableau_odi_logs_sessions[[#This Row],[datein]]-Tableau_odi_logs_sessions[[#This Row],[jourin]]</f>
        <v>0.44556712963094469</v>
      </c>
      <c r="R314" s="3">
        <f>Tableau_odi_logs_sessions[[#This Row],[dateout]]-Tableau_odi_logs_sessions[[#This Row],[jourout]]</f>
        <v>0.46187500000087311</v>
      </c>
      <c r="S31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314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315" spans="1:20" hidden="1" x14ac:dyDescent="0.25">
      <c r="A315">
        <v>73910</v>
      </c>
      <c r="B315" t="s">
        <v>555</v>
      </c>
      <c r="C315" t="s">
        <v>155</v>
      </c>
      <c r="D315" t="s">
        <v>66</v>
      </c>
      <c r="E315" s="1">
        <v>43896.528009259258</v>
      </c>
      <c r="F315" s="1">
        <v>43896.543379629627</v>
      </c>
      <c r="G315" t="s">
        <v>34</v>
      </c>
      <c r="H315" t="s">
        <v>190</v>
      </c>
      <c r="I315" t="s">
        <v>890</v>
      </c>
      <c r="J315" t="s">
        <v>16</v>
      </c>
      <c r="L315" t="s">
        <v>68</v>
      </c>
      <c r="M315" t="s">
        <v>69</v>
      </c>
      <c r="N315" s="3">
        <f>VALUE(Tableau_odi_logs_sessions[[#This Row],[duree]])</f>
        <v>22</v>
      </c>
      <c r="O315" s="2">
        <f>INT(Tableau_odi_logs_sessions[[#This Row],[datein]])</f>
        <v>43896</v>
      </c>
      <c r="P315" s="2">
        <f>INT(Tableau_odi_logs_sessions[[#This Row],[dateout]])</f>
        <v>43896</v>
      </c>
      <c r="Q315" s="3">
        <f>Tableau_odi_logs_sessions[[#This Row],[datein]]-Tableau_odi_logs_sessions[[#This Row],[jourin]]</f>
        <v>0.52800925925839692</v>
      </c>
      <c r="R315" s="3">
        <f>Tableau_odi_logs_sessions[[#This Row],[dateout]]-Tableau_odi_logs_sessions[[#This Row],[jourout]]</f>
        <v>0.54337962962745223</v>
      </c>
      <c r="S31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315" s="3" t="str">
        <f>IF(Tableau_odi_logs_sessions[[#This Row],[test]]&gt;5,TEXT(Tableau_odi_logs_sessions[[#This Row],[datein]],"YYYYMMDD")&amp;"_"&amp;HOUR(Tableau_odi_logs_sessions[[#This Row],[datein]]),"")</f>
        <v/>
      </c>
    </row>
    <row r="316" spans="1:20" hidden="1" x14ac:dyDescent="0.25">
      <c r="A316">
        <v>73916</v>
      </c>
      <c r="B316" t="s">
        <v>556</v>
      </c>
      <c r="C316" t="s">
        <v>155</v>
      </c>
      <c r="D316" t="s">
        <v>58</v>
      </c>
      <c r="E316" s="1">
        <v>43896.566932870373</v>
      </c>
      <c r="F316" s="1">
        <v>43896.58520833333</v>
      </c>
      <c r="G316" t="s">
        <v>106</v>
      </c>
      <c r="H316" t="s">
        <v>190</v>
      </c>
      <c r="I316" t="s">
        <v>890</v>
      </c>
      <c r="J316" t="s">
        <v>16</v>
      </c>
      <c r="L316" t="s">
        <v>20</v>
      </c>
      <c r="M316" t="s">
        <v>25</v>
      </c>
      <c r="N316" s="3">
        <f>VALUE(Tableau_odi_logs_sessions[[#This Row],[duree]])</f>
        <v>26</v>
      </c>
      <c r="O316" s="2">
        <f>INT(Tableau_odi_logs_sessions[[#This Row],[datein]])</f>
        <v>43896</v>
      </c>
      <c r="P316" s="2">
        <f>INT(Tableau_odi_logs_sessions[[#This Row],[dateout]])</f>
        <v>43896</v>
      </c>
      <c r="Q316" s="3">
        <f>Tableau_odi_logs_sessions[[#This Row],[datein]]-Tableau_odi_logs_sessions[[#This Row],[jourin]]</f>
        <v>0.56693287037342088</v>
      </c>
      <c r="R316" s="3">
        <f>Tableau_odi_logs_sessions[[#This Row],[dateout]]-Tableau_odi_logs_sessions[[#This Row],[jourout]]</f>
        <v>0.58520833333022892</v>
      </c>
      <c r="S31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16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317" spans="1:20" hidden="1" x14ac:dyDescent="0.25">
      <c r="A317">
        <v>73922</v>
      </c>
      <c r="B317" t="s">
        <v>557</v>
      </c>
      <c r="C317" t="s">
        <v>155</v>
      </c>
      <c r="D317" t="s">
        <v>66</v>
      </c>
      <c r="E317" s="1">
        <v>43896.68209490741</v>
      </c>
      <c r="F317" s="1">
        <v>43896.699583333335</v>
      </c>
      <c r="G317" t="s">
        <v>71</v>
      </c>
      <c r="H317" t="s">
        <v>190</v>
      </c>
      <c r="I317" t="s">
        <v>890</v>
      </c>
      <c r="J317" t="s">
        <v>16</v>
      </c>
      <c r="L317" t="s">
        <v>68</v>
      </c>
      <c r="M317" t="s">
        <v>69</v>
      </c>
      <c r="N317" s="3">
        <f>VALUE(Tableau_odi_logs_sessions[[#This Row],[duree]])</f>
        <v>25</v>
      </c>
      <c r="O317" s="2">
        <f>INT(Tableau_odi_logs_sessions[[#This Row],[datein]])</f>
        <v>43896</v>
      </c>
      <c r="P317" s="2">
        <f>INT(Tableau_odi_logs_sessions[[#This Row],[dateout]])</f>
        <v>43896</v>
      </c>
      <c r="Q317" s="3">
        <f>Tableau_odi_logs_sessions[[#This Row],[datein]]-Tableau_odi_logs_sessions[[#This Row],[jourin]]</f>
        <v>0.68209490740991896</v>
      </c>
      <c r="R317" s="3">
        <f>Tableau_odi_logs_sessions[[#This Row],[dateout]]-Tableau_odi_logs_sessions[[#This Row],[jourout]]</f>
        <v>0.69958333333488554</v>
      </c>
      <c r="S31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317" s="3" t="str">
        <f>IF(Tableau_odi_logs_sessions[[#This Row],[test]]&gt;5,TEXT(Tableau_odi_logs_sessions[[#This Row],[datein]],"YYYYMMDD")&amp;"_"&amp;HOUR(Tableau_odi_logs_sessions[[#This Row],[datein]]),"")</f>
        <v/>
      </c>
    </row>
    <row r="318" spans="1:20" hidden="1" x14ac:dyDescent="0.25">
      <c r="A318">
        <v>73927</v>
      </c>
      <c r="B318" t="s">
        <v>558</v>
      </c>
      <c r="C318" t="s">
        <v>155</v>
      </c>
      <c r="D318" t="s">
        <v>41</v>
      </c>
      <c r="E318" s="1">
        <v>43899.403564814813</v>
      </c>
      <c r="F318" s="1">
        <v>43899.405451388891</v>
      </c>
      <c r="G318" t="s">
        <v>72</v>
      </c>
      <c r="H318" t="s">
        <v>190</v>
      </c>
      <c r="I318" t="s">
        <v>890</v>
      </c>
      <c r="J318" t="s">
        <v>16</v>
      </c>
      <c r="L318" t="s">
        <v>21</v>
      </c>
      <c r="M318" t="s">
        <v>22</v>
      </c>
      <c r="N318" s="3">
        <f>VALUE(Tableau_odi_logs_sessions[[#This Row],[duree]])</f>
        <v>2</v>
      </c>
      <c r="O318" s="2">
        <f>INT(Tableau_odi_logs_sessions[[#This Row],[datein]])</f>
        <v>43899</v>
      </c>
      <c r="P318" s="2">
        <f>INT(Tableau_odi_logs_sessions[[#This Row],[dateout]])</f>
        <v>43899</v>
      </c>
      <c r="Q318" s="3">
        <f>Tableau_odi_logs_sessions[[#This Row],[datein]]-Tableau_odi_logs_sessions[[#This Row],[jourin]]</f>
        <v>0.403564814812853</v>
      </c>
      <c r="R318" s="3">
        <f>Tableau_odi_logs_sessions[[#This Row],[dateout]]-Tableau_odi_logs_sessions[[#This Row],[jourout]]</f>
        <v>0.40545138889137888</v>
      </c>
      <c r="S31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318" s="3" t="str">
        <f>IF(Tableau_odi_logs_sessions[[#This Row],[test]]&gt;5,TEXT(Tableau_odi_logs_sessions[[#This Row],[datein]],"YYYYMMDD")&amp;"_"&amp;HOUR(Tableau_odi_logs_sessions[[#This Row],[datein]]),"")</f>
        <v/>
      </c>
    </row>
    <row r="319" spans="1:20" hidden="1" x14ac:dyDescent="0.25">
      <c r="A319">
        <v>73932</v>
      </c>
      <c r="B319" t="s">
        <v>559</v>
      </c>
      <c r="C319" t="s">
        <v>155</v>
      </c>
      <c r="D319" t="s">
        <v>30</v>
      </c>
      <c r="E319" s="1">
        <v>43899.405451388891</v>
      </c>
      <c r="F319" s="1">
        <v>43899.420601851853</v>
      </c>
      <c r="G319" t="s">
        <v>88</v>
      </c>
      <c r="H319" t="s">
        <v>190</v>
      </c>
      <c r="I319" t="s">
        <v>890</v>
      </c>
      <c r="J319" t="s">
        <v>16</v>
      </c>
      <c r="L319" t="s">
        <v>21</v>
      </c>
      <c r="M319" t="s">
        <v>22</v>
      </c>
      <c r="N319" s="3">
        <f>VALUE(Tableau_odi_logs_sessions[[#This Row],[duree]])</f>
        <v>21</v>
      </c>
      <c r="O319" s="2">
        <f>INT(Tableau_odi_logs_sessions[[#This Row],[datein]])</f>
        <v>43899</v>
      </c>
      <c r="P319" s="2">
        <f>INT(Tableau_odi_logs_sessions[[#This Row],[dateout]])</f>
        <v>43899</v>
      </c>
      <c r="Q319" s="3">
        <f>Tableau_odi_logs_sessions[[#This Row],[datein]]-Tableau_odi_logs_sessions[[#This Row],[jourin]]</f>
        <v>0.40545138889137888</v>
      </c>
      <c r="R319" s="3">
        <f>Tableau_odi_logs_sessions[[#This Row],[dateout]]-Tableau_odi_logs_sessions[[#This Row],[jourout]]</f>
        <v>0.4206018518525525</v>
      </c>
      <c r="S31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19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320" spans="1:20" hidden="1" x14ac:dyDescent="0.25">
      <c r="A320">
        <v>73937</v>
      </c>
      <c r="B320" t="s">
        <v>560</v>
      </c>
      <c r="C320" t="s">
        <v>155</v>
      </c>
      <c r="D320" t="s">
        <v>43</v>
      </c>
      <c r="E320" s="1">
        <v>43900.445532407408</v>
      </c>
      <c r="F320" s="1">
        <v>43900.469444444447</v>
      </c>
      <c r="G320" t="s">
        <v>37</v>
      </c>
      <c r="H320" t="s">
        <v>190</v>
      </c>
      <c r="I320" t="s">
        <v>890</v>
      </c>
      <c r="J320" t="s">
        <v>16</v>
      </c>
      <c r="L320" t="s">
        <v>20</v>
      </c>
      <c r="M320" t="s">
        <v>25</v>
      </c>
      <c r="N320" s="3">
        <f>VALUE(Tableau_odi_logs_sessions[[#This Row],[duree]])</f>
        <v>34</v>
      </c>
      <c r="O320" s="2">
        <f>INT(Tableau_odi_logs_sessions[[#This Row],[datein]])</f>
        <v>43900</v>
      </c>
      <c r="P320" s="2">
        <f>INT(Tableau_odi_logs_sessions[[#This Row],[dateout]])</f>
        <v>43900</v>
      </c>
      <c r="Q320" s="3">
        <f>Tableau_odi_logs_sessions[[#This Row],[datein]]-Tableau_odi_logs_sessions[[#This Row],[jourin]]</f>
        <v>0.44553240740788169</v>
      </c>
      <c r="R320" s="3">
        <f>Tableau_odi_logs_sessions[[#This Row],[dateout]]-Tableau_odi_logs_sessions[[#This Row],[jourout]]</f>
        <v>0.46944444444670808</v>
      </c>
      <c r="S32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20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321" spans="1:20" hidden="1" x14ac:dyDescent="0.25">
      <c r="A321">
        <v>73942</v>
      </c>
      <c r="B321" t="s">
        <v>561</v>
      </c>
      <c r="C321" t="s">
        <v>155</v>
      </c>
      <c r="D321" t="s">
        <v>23</v>
      </c>
      <c r="E321" s="1">
        <v>43900.623900462961</v>
      </c>
      <c r="F321" s="1">
        <v>43900.64261574074</v>
      </c>
      <c r="G321" t="s">
        <v>106</v>
      </c>
      <c r="H321" t="s">
        <v>190</v>
      </c>
      <c r="I321" t="s">
        <v>890</v>
      </c>
      <c r="J321" t="s">
        <v>16</v>
      </c>
      <c r="L321" t="s">
        <v>21</v>
      </c>
      <c r="M321" t="s">
        <v>24</v>
      </c>
      <c r="N321" s="3">
        <f>VALUE(Tableau_odi_logs_sessions[[#This Row],[duree]])</f>
        <v>26</v>
      </c>
      <c r="O321" s="2">
        <f>INT(Tableau_odi_logs_sessions[[#This Row],[datein]])</f>
        <v>43900</v>
      </c>
      <c r="P321" s="2">
        <f>INT(Tableau_odi_logs_sessions[[#This Row],[dateout]])</f>
        <v>43900</v>
      </c>
      <c r="Q321" s="3">
        <f>Tableau_odi_logs_sessions[[#This Row],[datein]]-Tableau_odi_logs_sessions[[#This Row],[jourin]]</f>
        <v>0.62390046296059154</v>
      </c>
      <c r="R321" s="3">
        <f>Tableau_odi_logs_sessions[[#This Row],[dateout]]-Tableau_odi_logs_sessions[[#This Row],[jourout]]</f>
        <v>0.64261574074043892</v>
      </c>
      <c r="S32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21" s="3" t="str">
        <f>IF(Tableau_odi_logs_sessions[[#This Row],[test]]&gt;5,TEXT(Tableau_odi_logs_sessions[[#This Row],[datein]],"YYYYMMDD")&amp;"_"&amp;HOUR(Tableau_odi_logs_sessions[[#This Row],[datein]]),"")</f>
        <v>20200310_14</v>
      </c>
    </row>
    <row r="322" spans="1:20" hidden="1" x14ac:dyDescent="0.25">
      <c r="A322">
        <v>73946</v>
      </c>
      <c r="B322" t="s">
        <v>562</v>
      </c>
      <c r="C322" t="s">
        <v>155</v>
      </c>
      <c r="D322" t="s">
        <v>66</v>
      </c>
      <c r="E322" s="1">
        <v>43901.361064814817</v>
      </c>
      <c r="F322" s="1">
        <v>43901.386018518519</v>
      </c>
      <c r="G322" t="s">
        <v>47</v>
      </c>
      <c r="H322" t="s">
        <v>190</v>
      </c>
      <c r="I322" t="s">
        <v>890</v>
      </c>
      <c r="J322" t="s">
        <v>16</v>
      </c>
      <c r="L322" t="s">
        <v>68</v>
      </c>
      <c r="M322" t="s">
        <v>69</v>
      </c>
      <c r="N322" s="3">
        <f>VALUE(Tableau_odi_logs_sessions[[#This Row],[duree]])</f>
        <v>35</v>
      </c>
      <c r="O322" s="2">
        <f>INT(Tableau_odi_logs_sessions[[#This Row],[datein]])</f>
        <v>43901</v>
      </c>
      <c r="P322" s="2">
        <f>INT(Tableau_odi_logs_sessions[[#This Row],[dateout]])</f>
        <v>43901</v>
      </c>
      <c r="Q322" s="3">
        <f>Tableau_odi_logs_sessions[[#This Row],[datein]]-Tableau_odi_logs_sessions[[#This Row],[jourin]]</f>
        <v>0.36106481481692754</v>
      </c>
      <c r="R322" s="3">
        <f>Tableau_odi_logs_sessions[[#This Row],[dateout]]-Tableau_odi_logs_sessions[[#This Row],[jourout]]</f>
        <v>0.38601851851854008</v>
      </c>
      <c r="S32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322" s="3" t="str">
        <f>IF(Tableau_odi_logs_sessions[[#This Row],[test]]&gt;5,TEXT(Tableau_odi_logs_sessions[[#This Row],[datein]],"YYYYMMDD")&amp;"_"&amp;HOUR(Tableau_odi_logs_sessions[[#This Row],[datein]]),"")</f>
        <v/>
      </c>
    </row>
    <row r="323" spans="1:20" hidden="1" x14ac:dyDescent="0.25">
      <c r="A323">
        <v>73948</v>
      </c>
      <c r="B323" t="s">
        <v>563</v>
      </c>
      <c r="C323" t="s">
        <v>155</v>
      </c>
      <c r="D323" t="s">
        <v>48</v>
      </c>
      <c r="E323" s="1">
        <v>43901.417812500003</v>
      </c>
      <c r="F323" s="1">
        <v>43901.429085648146</v>
      </c>
      <c r="G323" t="s">
        <v>15</v>
      </c>
      <c r="H323" t="s">
        <v>190</v>
      </c>
      <c r="I323" t="s">
        <v>890</v>
      </c>
      <c r="J323" t="s">
        <v>16</v>
      </c>
      <c r="L323" t="s">
        <v>21</v>
      </c>
      <c r="M323" t="s">
        <v>24</v>
      </c>
      <c r="N323" s="3">
        <f>VALUE(Tableau_odi_logs_sessions[[#This Row],[duree]])</f>
        <v>16</v>
      </c>
      <c r="O323" s="2">
        <f>INT(Tableau_odi_logs_sessions[[#This Row],[datein]])</f>
        <v>43901</v>
      </c>
      <c r="P323" s="2">
        <f>INT(Tableau_odi_logs_sessions[[#This Row],[dateout]])</f>
        <v>43901</v>
      </c>
      <c r="Q323" s="3">
        <f>Tableau_odi_logs_sessions[[#This Row],[datein]]-Tableau_odi_logs_sessions[[#This Row],[jourin]]</f>
        <v>0.41781250000349246</v>
      </c>
      <c r="R323" s="3">
        <f>Tableau_odi_logs_sessions[[#This Row],[dateout]]-Tableau_odi_logs_sessions[[#This Row],[jourout]]</f>
        <v>0.42908564814570127</v>
      </c>
      <c r="S32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323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324" spans="1:20" hidden="1" x14ac:dyDescent="0.25">
      <c r="A324">
        <v>73950</v>
      </c>
      <c r="B324" t="s">
        <v>564</v>
      </c>
      <c r="C324" t="s">
        <v>155</v>
      </c>
      <c r="D324" t="s">
        <v>300</v>
      </c>
      <c r="E324" s="1">
        <v>43901.43482638889</v>
      </c>
      <c r="F324" s="1">
        <v>43901.435474537036</v>
      </c>
      <c r="G324" t="s">
        <v>90</v>
      </c>
      <c r="H324" t="s">
        <v>190</v>
      </c>
      <c r="I324" t="s">
        <v>890</v>
      </c>
      <c r="J324" t="s">
        <v>16</v>
      </c>
      <c r="L324" t="s">
        <v>21</v>
      </c>
      <c r="M324" t="s">
        <v>24</v>
      </c>
      <c r="N324" s="3">
        <f>VALUE(Tableau_odi_logs_sessions[[#This Row],[duree]])</f>
        <v>0</v>
      </c>
      <c r="O324" s="2">
        <f>INT(Tableau_odi_logs_sessions[[#This Row],[datein]])</f>
        <v>43901</v>
      </c>
      <c r="P324" s="2">
        <f>INT(Tableau_odi_logs_sessions[[#This Row],[dateout]])</f>
        <v>43901</v>
      </c>
      <c r="Q324" s="3">
        <f>Tableau_odi_logs_sessions[[#This Row],[datein]]-Tableau_odi_logs_sessions[[#This Row],[jourin]]</f>
        <v>0.43482638888963265</v>
      </c>
      <c r="R324" s="3">
        <f>Tableau_odi_logs_sessions[[#This Row],[dateout]]-Tableau_odi_logs_sessions[[#This Row],[jourout]]</f>
        <v>0.43547453703649808</v>
      </c>
      <c r="S32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324" s="3" t="str">
        <f>IF(Tableau_odi_logs_sessions[[#This Row],[test]]&gt;5,TEXT(Tableau_odi_logs_sessions[[#This Row],[datein]],"YYYYMMDD")&amp;"_"&amp;HOUR(Tableau_odi_logs_sessions[[#This Row],[datein]]),"")</f>
        <v/>
      </c>
    </row>
    <row r="325" spans="1:20" hidden="1" x14ac:dyDescent="0.25">
      <c r="A325">
        <v>73952</v>
      </c>
      <c r="B325" t="s">
        <v>565</v>
      </c>
      <c r="C325" t="s">
        <v>155</v>
      </c>
      <c r="D325" t="s">
        <v>48</v>
      </c>
      <c r="E325" s="1">
        <v>43901.436782407407</v>
      </c>
      <c r="F325" s="1">
        <v>43901.444236111114</v>
      </c>
      <c r="G325" t="s">
        <v>29</v>
      </c>
      <c r="H325" t="s">
        <v>190</v>
      </c>
      <c r="I325" t="s">
        <v>890</v>
      </c>
      <c r="J325" t="s">
        <v>16</v>
      </c>
      <c r="L325" t="s">
        <v>21</v>
      </c>
      <c r="M325" t="s">
        <v>24</v>
      </c>
      <c r="N325" s="3">
        <f>VALUE(Tableau_odi_logs_sessions[[#This Row],[duree]])</f>
        <v>10</v>
      </c>
      <c r="O325" s="2">
        <f>INT(Tableau_odi_logs_sessions[[#This Row],[datein]])</f>
        <v>43901</v>
      </c>
      <c r="P325" s="2">
        <f>INT(Tableau_odi_logs_sessions[[#This Row],[dateout]])</f>
        <v>43901</v>
      </c>
      <c r="Q325" s="3">
        <f>Tableau_odi_logs_sessions[[#This Row],[datein]]-Tableau_odi_logs_sessions[[#This Row],[jourin]]</f>
        <v>0.43678240740700858</v>
      </c>
      <c r="R325" s="3">
        <f>Tableau_odi_logs_sessions[[#This Row],[dateout]]-Tableau_odi_logs_sessions[[#This Row],[jourout]]</f>
        <v>0.44423611111415084</v>
      </c>
      <c r="S32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325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326" spans="1:20" hidden="1" x14ac:dyDescent="0.25">
      <c r="A326">
        <v>73953</v>
      </c>
      <c r="B326" t="s">
        <v>566</v>
      </c>
      <c r="C326" t="s">
        <v>155</v>
      </c>
      <c r="D326" t="s">
        <v>58</v>
      </c>
      <c r="E326" s="1">
        <v>43902.342835648145</v>
      </c>
      <c r="F326" s="1">
        <v>43902.378159722219</v>
      </c>
      <c r="G326" t="s">
        <v>61</v>
      </c>
      <c r="H326" t="s">
        <v>190</v>
      </c>
      <c r="I326" t="s">
        <v>890</v>
      </c>
      <c r="J326" t="s">
        <v>16</v>
      </c>
      <c r="L326" t="s">
        <v>20</v>
      </c>
      <c r="M326" t="s">
        <v>25</v>
      </c>
      <c r="N326" s="3">
        <f>VALUE(Tableau_odi_logs_sessions[[#This Row],[duree]])</f>
        <v>50</v>
      </c>
      <c r="O326" s="2">
        <f>INT(Tableau_odi_logs_sessions[[#This Row],[datein]])</f>
        <v>43902</v>
      </c>
      <c r="P326" s="2">
        <f>INT(Tableau_odi_logs_sessions[[#This Row],[dateout]])</f>
        <v>43902</v>
      </c>
      <c r="Q326" s="3">
        <f>Tableau_odi_logs_sessions[[#This Row],[datein]]-Tableau_odi_logs_sessions[[#This Row],[jourin]]</f>
        <v>0.34283564814541023</v>
      </c>
      <c r="R326" s="3">
        <f>Tableau_odi_logs_sessions[[#This Row],[dateout]]-Tableau_odi_logs_sessions[[#This Row],[jourout]]</f>
        <v>0.37815972221869742</v>
      </c>
      <c r="S32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26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327" spans="1:20" hidden="1" x14ac:dyDescent="0.25">
      <c r="A327">
        <v>73955</v>
      </c>
      <c r="B327" t="s">
        <v>567</v>
      </c>
      <c r="C327" t="s">
        <v>155</v>
      </c>
      <c r="D327" t="s">
        <v>35</v>
      </c>
      <c r="E327" s="1">
        <v>43902.402060185188</v>
      </c>
      <c r="F327" s="1">
        <v>43902.427233796298</v>
      </c>
      <c r="G327" t="s">
        <v>59</v>
      </c>
      <c r="H327" t="s">
        <v>190</v>
      </c>
      <c r="I327" t="s">
        <v>890</v>
      </c>
      <c r="J327" t="s">
        <v>16</v>
      </c>
      <c r="L327" t="s">
        <v>21</v>
      </c>
      <c r="M327" t="s">
        <v>22</v>
      </c>
      <c r="N327" s="3">
        <f>VALUE(Tableau_odi_logs_sessions[[#This Row],[duree]])</f>
        <v>36</v>
      </c>
      <c r="O327" s="2">
        <f>INT(Tableau_odi_logs_sessions[[#This Row],[datein]])</f>
        <v>43902</v>
      </c>
      <c r="P327" s="2">
        <f>INT(Tableau_odi_logs_sessions[[#This Row],[dateout]])</f>
        <v>43902</v>
      </c>
      <c r="Q327" s="3">
        <f>Tableau_odi_logs_sessions[[#This Row],[datein]]-Tableau_odi_logs_sessions[[#This Row],[jourin]]</f>
        <v>0.40206018518802011</v>
      </c>
      <c r="R327" s="3">
        <f>Tableau_odi_logs_sessions[[#This Row],[dateout]]-Tableau_odi_logs_sessions[[#This Row],[jourout]]</f>
        <v>0.42723379629751435</v>
      </c>
      <c r="S32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27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328" spans="1:20" hidden="1" x14ac:dyDescent="0.25">
      <c r="A328">
        <v>73957</v>
      </c>
      <c r="B328" t="s">
        <v>568</v>
      </c>
      <c r="C328" t="s">
        <v>155</v>
      </c>
      <c r="D328" t="s">
        <v>79</v>
      </c>
      <c r="E328" s="1">
        <v>43902.450138888889</v>
      </c>
      <c r="F328" s="1">
        <v>43902.545057870368</v>
      </c>
      <c r="G328" t="s">
        <v>158</v>
      </c>
      <c r="H328" t="s">
        <v>190</v>
      </c>
      <c r="I328" t="s">
        <v>890</v>
      </c>
      <c r="J328" t="s">
        <v>16</v>
      </c>
      <c r="L328" t="s">
        <v>21</v>
      </c>
      <c r="M328" t="s">
        <v>27</v>
      </c>
      <c r="N328" s="3">
        <f>VALUE(Tableau_odi_logs_sessions[[#This Row],[duree]])</f>
        <v>136</v>
      </c>
      <c r="O328" s="2">
        <f>INT(Tableau_odi_logs_sessions[[#This Row],[datein]])</f>
        <v>43902</v>
      </c>
      <c r="P328" s="2">
        <f>INT(Tableau_odi_logs_sessions[[#This Row],[dateout]])</f>
        <v>43902</v>
      </c>
      <c r="Q328" s="3">
        <f>Tableau_odi_logs_sessions[[#This Row],[datein]]-Tableau_odi_logs_sessions[[#This Row],[jourin]]</f>
        <v>0.45013888888934162</v>
      </c>
      <c r="R328" s="3">
        <f>Tableau_odi_logs_sessions[[#This Row],[dateout]]-Tableau_odi_logs_sessions[[#This Row],[jourout]]</f>
        <v>0.54505787036760012</v>
      </c>
      <c r="S32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328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329" spans="1:20" hidden="1" x14ac:dyDescent="0.25">
      <c r="A329">
        <v>73959</v>
      </c>
      <c r="B329" t="s">
        <v>569</v>
      </c>
      <c r="C329" t="s">
        <v>155</v>
      </c>
      <c r="D329" t="s">
        <v>63</v>
      </c>
      <c r="E329" s="1">
        <v>43902.553437499999</v>
      </c>
      <c r="F329" s="1">
        <v>43902.583969907406</v>
      </c>
      <c r="G329" t="s">
        <v>46</v>
      </c>
      <c r="H329" t="s">
        <v>190</v>
      </c>
      <c r="I329" t="s">
        <v>890</v>
      </c>
      <c r="J329" t="s">
        <v>16</v>
      </c>
      <c r="L329" t="s">
        <v>20</v>
      </c>
      <c r="M329" t="s">
        <v>18</v>
      </c>
      <c r="N329" s="3">
        <f>VALUE(Tableau_odi_logs_sessions[[#This Row],[duree]])</f>
        <v>43</v>
      </c>
      <c r="O329" s="2">
        <f>INT(Tableau_odi_logs_sessions[[#This Row],[datein]])</f>
        <v>43902</v>
      </c>
      <c r="P329" s="2">
        <f>INT(Tableau_odi_logs_sessions[[#This Row],[dateout]])</f>
        <v>43902</v>
      </c>
      <c r="Q329" s="3">
        <f>Tableau_odi_logs_sessions[[#This Row],[datein]]-Tableau_odi_logs_sessions[[#This Row],[jourin]]</f>
        <v>0.55343749999883585</v>
      </c>
      <c r="R329" s="3">
        <f>Tableau_odi_logs_sessions[[#This Row],[dateout]]-Tableau_odi_logs_sessions[[#This Row],[jourout]]</f>
        <v>0.58396990740584442</v>
      </c>
      <c r="S32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29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330" spans="1:20" hidden="1" x14ac:dyDescent="0.25">
      <c r="A330">
        <v>74047</v>
      </c>
      <c r="B330" t="s">
        <v>570</v>
      </c>
      <c r="C330" t="s">
        <v>180</v>
      </c>
      <c r="D330" t="s">
        <v>35</v>
      </c>
      <c r="E330" s="1">
        <v>43902.40289351852</v>
      </c>
      <c r="F330" s="1">
        <v>43902.429618055554</v>
      </c>
      <c r="G330" t="s">
        <v>44</v>
      </c>
      <c r="H330" t="s">
        <v>181</v>
      </c>
      <c r="I330" t="s">
        <v>890</v>
      </c>
      <c r="J330" t="s">
        <v>16</v>
      </c>
      <c r="L330" t="s">
        <v>21</v>
      </c>
      <c r="M330" t="s">
        <v>22</v>
      </c>
      <c r="N330" s="3">
        <f>VALUE(Tableau_odi_logs_sessions[[#This Row],[duree]])</f>
        <v>38</v>
      </c>
      <c r="O330" s="2">
        <f>INT(Tableau_odi_logs_sessions[[#This Row],[datein]])</f>
        <v>43902</v>
      </c>
      <c r="P330" s="2">
        <f>INT(Tableau_odi_logs_sessions[[#This Row],[dateout]])</f>
        <v>43902</v>
      </c>
      <c r="Q330" s="3">
        <f>Tableau_odi_logs_sessions[[#This Row],[datein]]-Tableau_odi_logs_sessions[[#This Row],[jourin]]</f>
        <v>0.40289351851970423</v>
      </c>
      <c r="R330" s="3">
        <f>Tableau_odi_logs_sessions[[#This Row],[dateout]]-Tableau_odi_logs_sessions[[#This Row],[jourout]]</f>
        <v>0.429618055553874</v>
      </c>
      <c r="S33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30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331" spans="1:20" hidden="1" x14ac:dyDescent="0.25">
      <c r="A331">
        <v>74048</v>
      </c>
      <c r="B331" t="s">
        <v>571</v>
      </c>
      <c r="C331" t="s">
        <v>180</v>
      </c>
      <c r="D331" t="s">
        <v>79</v>
      </c>
      <c r="E331" s="1">
        <v>43902.449189814812</v>
      </c>
      <c r="F331" s="1">
        <v>43902.467986111114</v>
      </c>
      <c r="G331" t="s">
        <v>82</v>
      </c>
      <c r="H331" t="s">
        <v>181</v>
      </c>
      <c r="I331" t="s">
        <v>890</v>
      </c>
      <c r="J331" t="s">
        <v>16</v>
      </c>
      <c r="L331" t="s">
        <v>21</v>
      </c>
      <c r="M331" t="s">
        <v>27</v>
      </c>
      <c r="N331" s="3">
        <f>VALUE(Tableau_odi_logs_sessions[[#This Row],[duree]])</f>
        <v>27</v>
      </c>
      <c r="O331" s="2">
        <f>INT(Tableau_odi_logs_sessions[[#This Row],[datein]])</f>
        <v>43902</v>
      </c>
      <c r="P331" s="2">
        <f>INT(Tableau_odi_logs_sessions[[#This Row],[dateout]])</f>
        <v>43902</v>
      </c>
      <c r="Q331" s="3">
        <f>Tableau_odi_logs_sessions[[#This Row],[datein]]-Tableau_odi_logs_sessions[[#This Row],[jourin]]</f>
        <v>0.44918981481168885</v>
      </c>
      <c r="R331" s="3">
        <f>Tableau_odi_logs_sessions[[#This Row],[dateout]]-Tableau_odi_logs_sessions[[#This Row],[jourout]]</f>
        <v>0.46798611111444188</v>
      </c>
      <c r="S33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331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332" spans="1:20" hidden="1" x14ac:dyDescent="0.25">
      <c r="A332">
        <v>74049</v>
      </c>
      <c r="B332" t="s">
        <v>572</v>
      </c>
      <c r="C332" t="s">
        <v>180</v>
      </c>
      <c r="D332" t="s">
        <v>63</v>
      </c>
      <c r="E332" s="1">
        <v>43902.549340277779</v>
      </c>
      <c r="F332" s="1">
        <v>43902.584050925929</v>
      </c>
      <c r="G332" t="s">
        <v>94</v>
      </c>
      <c r="H332" t="s">
        <v>181</v>
      </c>
      <c r="I332" t="s">
        <v>890</v>
      </c>
      <c r="J332" t="s">
        <v>16</v>
      </c>
      <c r="L332" t="s">
        <v>20</v>
      </c>
      <c r="M332" t="s">
        <v>18</v>
      </c>
      <c r="N332" s="3">
        <f>VALUE(Tableau_odi_logs_sessions[[#This Row],[duree]])</f>
        <v>49</v>
      </c>
      <c r="O332" s="2">
        <f>INT(Tableau_odi_logs_sessions[[#This Row],[datein]])</f>
        <v>43902</v>
      </c>
      <c r="P332" s="2">
        <f>INT(Tableau_odi_logs_sessions[[#This Row],[dateout]])</f>
        <v>43902</v>
      </c>
      <c r="Q332" s="3">
        <f>Tableau_odi_logs_sessions[[#This Row],[datein]]-Tableau_odi_logs_sessions[[#This Row],[jourin]]</f>
        <v>0.54934027777926531</v>
      </c>
      <c r="R332" s="3">
        <f>Tableau_odi_logs_sessions[[#This Row],[dateout]]-Tableau_odi_logs_sessions[[#This Row],[jourout]]</f>
        <v>0.58405092592875008</v>
      </c>
      <c r="S33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32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333" spans="1:20" hidden="1" x14ac:dyDescent="0.25">
      <c r="A333">
        <v>75533</v>
      </c>
      <c r="B333" t="s">
        <v>573</v>
      </c>
      <c r="C333" t="s">
        <v>102</v>
      </c>
      <c r="D333" t="s">
        <v>23</v>
      </c>
      <c r="E333" s="1">
        <v>43900.632696759261</v>
      </c>
      <c r="F333" s="1">
        <v>43900.640925925924</v>
      </c>
      <c r="G333" t="s">
        <v>67</v>
      </c>
      <c r="H333" t="s">
        <v>103</v>
      </c>
      <c r="I333" t="s">
        <v>890</v>
      </c>
      <c r="J333" t="s">
        <v>16</v>
      </c>
      <c r="L333" t="s">
        <v>21</v>
      </c>
      <c r="M333" t="s">
        <v>24</v>
      </c>
      <c r="N333" s="3">
        <f>VALUE(Tableau_odi_logs_sessions[[#This Row],[duree]])</f>
        <v>11</v>
      </c>
      <c r="O333" s="2">
        <f>INT(Tableau_odi_logs_sessions[[#This Row],[datein]])</f>
        <v>43900</v>
      </c>
      <c r="P333" s="2">
        <f>INT(Tableau_odi_logs_sessions[[#This Row],[dateout]])</f>
        <v>43900</v>
      </c>
      <c r="Q333" s="3">
        <f>Tableau_odi_logs_sessions[[#This Row],[datein]]-Tableau_odi_logs_sessions[[#This Row],[jourin]]</f>
        <v>0.63269675926130731</v>
      </c>
      <c r="R333" s="3">
        <f>Tableau_odi_logs_sessions[[#This Row],[dateout]]-Tableau_odi_logs_sessions[[#This Row],[jourout]]</f>
        <v>0.64092592592351139</v>
      </c>
      <c r="S33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33" s="3" t="str">
        <f>IF(Tableau_odi_logs_sessions[[#This Row],[test]]&gt;5,TEXT(Tableau_odi_logs_sessions[[#This Row],[datein]],"YYYYMMDD")&amp;"_"&amp;HOUR(Tableau_odi_logs_sessions[[#This Row],[datein]]),"")</f>
        <v>20200310_15</v>
      </c>
    </row>
    <row r="334" spans="1:20" hidden="1" x14ac:dyDescent="0.25">
      <c r="A334">
        <v>75534</v>
      </c>
      <c r="B334" t="s">
        <v>574</v>
      </c>
      <c r="C334" t="s">
        <v>102</v>
      </c>
      <c r="D334" t="s">
        <v>48</v>
      </c>
      <c r="E334" s="1">
        <v>43901.425891203704</v>
      </c>
      <c r="F334" s="1">
        <v>43901.427719907406</v>
      </c>
      <c r="G334" t="s">
        <v>72</v>
      </c>
      <c r="H334" t="s">
        <v>103</v>
      </c>
      <c r="I334" t="s">
        <v>890</v>
      </c>
      <c r="J334" t="s">
        <v>16</v>
      </c>
      <c r="L334" t="s">
        <v>21</v>
      </c>
      <c r="M334" t="s">
        <v>24</v>
      </c>
      <c r="N334" s="3">
        <f>VALUE(Tableau_odi_logs_sessions[[#This Row],[duree]])</f>
        <v>2</v>
      </c>
      <c r="O334" s="2">
        <f>INT(Tableau_odi_logs_sessions[[#This Row],[datein]])</f>
        <v>43901</v>
      </c>
      <c r="P334" s="2">
        <f>INT(Tableau_odi_logs_sessions[[#This Row],[dateout]])</f>
        <v>43901</v>
      </c>
      <c r="Q334" s="3">
        <f>Tableau_odi_logs_sessions[[#This Row],[datein]]-Tableau_odi_logs_sessions[[#This Row],[jourin]]</f>
        <v>0.42589120370394085</v>
      </c>
      <c r="R334" s="3">
        <f>Tableau_odi_logs_sessions[[#This Row],[dateout]]-Tableau_odi_logs_sessions[[#This Row],[jourout]]</f>
        <v>0.42771990740584442</v>
      </c>
      <c r="S33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334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335" spans="1:20" hidden="1" x14ac:dyDescent="0.25">
      <c r="A335">
        <v>75535</v>
      </c>
      <c r="B335" t="s">
        <v>575</v>
      </c>
      <c r="C335" t="s">
        <v>102</v>
      </c>
      <c r="D335" t="s">
        <v>48</v>
      </c>
      <c r="E335" s="1">
        <v>43901.431180555555</v>
      </c>
      <c r="F335" s="1">
        <v>43901.43204861111</v>
      </c>
      <c r="G335" t="s">
        <v>28</v>
      </c>
      <c r="H335" t="s">
        <v>103</v>
      </c>
      <c r="I335" t="s">
        <v>890</v>
      </c>
      <c r="J335" t="s">
        <v>16</v>
      </c>
      <c r="L335" t="s">
        <v>21</v>
      </c>
      <c r="M335" t="s">
        <v>24</v>
      </c>
      <c r="N335" s="3">
        <f>VALUE(Tableau_odi_logs_sessions[[#This Row],[duree]])</f>
        <v>1</v>
      </c>
      <c r="O335" s="2">
        <f>INT(Tableau_odi_logs_sessions[[#This Row],[datein]])</f>
        <v>43901</v>
      </c>
      <c r="P335" s="2">
        <f>INT(Tableau_odi_logs_sessions[[#This Row],[dateout]])</f>
        <v>43901</v>
      </c>
      <c r="Q335" s="3">
        <f>Tableau_odi_logs_sessions[[#This Row],[datein]]-Tableau_odi_logs_sessions[[#This Row],[jourin]]</f>
        <v>0.43118055555532919</v>
      </c>
      <c r="R335" s="3">
        <f>Tableau_odi_logs_sessions[[#This Row],[dateout]]-Tableau_odi_logs_sessions[[#This Row],[jourout]]</f>
        <v>0.43204861111007631</v>
      </c>
      <c r="S33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335" s="3" t="str">
        <f>IF(Tableau_odi_logs_sessions[[#This Row],[test]]&gt;5,TEXT(Tableau_odi_logs_sessions[[#This Row],[datein]],"YYYYMMDD")&amp;"_"&amp;HOUR(Tableau_odi_logs_sessions[[#This Row],[datein]]),"")</f>
        <v/>
      </c>
    </row>
    <row r="336" spans="1:20" hidden="1" x14ac:dyDescent="0.25">
      <c r="A336">
        <v>75536</v>
      </c>
      <c r="B336" t="s">
        <v>576</v>
      </c>
      <c r="C336" t="s">
        <v>102</v>
      </c>
      <c r="D336" t="s">
        <v>48</v>
      </c>
      <c r="E336" s="1">
        <v>43901.437256944446</v>
      </c>
      <c r="F336" s="1">
        <v>43901.443831018521</v>
      </c>
      <c r="G336" t="s">
        <v>36</v>
      </c>
      <c r="H336" t="s">
        <v>103</v>
      </c>
      <c r="I336" t="s">
        <v>890</v>
      </c>
      <c r="J336" t="s">
        <v>16</v>
      </c>
      <c r="L336" t="s">
        <v>21</v>
      </c>
      <c r="M336" t="s">
        <v>24</v>
      </c>
      <c r="N336" s="3">
        <f>VALUE(Tableau_odi_logs_sessions[[#This Row],[duree]])</f>
        <v>9</v>
      </c>
      <c r="O336" s="2">
        <f>INT(Tableau_odi_logs_sessions[[#This Row],[datein]])</f>
        <v>43901</v>
      </c>
      <c r="P336" s="2">
        <f>INT(Tableau_odi_logs_sessions[[#This Row],[dateout]])</f>
        <v>43901</v>
      </c>
      <c r="Q336" s="3">
        <f>Tableau_odi_logs_sessions[[#This Row],[datein]]-Tableau_odi_logs_sessions[[#This Row],[jourin]]</f>
        <v>0.43725694444583496</v>
      </c>
      <c r="R336" s="3">
        <f>Tableau_odi_logs_sessions[[#This Row],[dateout]]-Tableau_odi_logs_sessions[[#This Row],[jourout]]</f>
        <v>0.44383101852145046</v>
      </c>
      <c r="S33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336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337" spans="1:20" hidden="1" x14ac:dyDescent="0.25">
      <c r="A337">
        <v>75537</v>
      </c>
      <c r="B337" t="s">
        <v>577</v>
      </c>
      <c r="C337" t="s">
        <v>102</v>
      </c>
      <c r="D337" t="s">
        <v>58</v>
      </c>
      <c r="E337" s="1">
        <v>43902.342280092591</v>
      </c>
      <c r="F337" s="1">
        <v>43902.376527777778</v>
      </c>
      <c r="G337" t="s">
        <v>94</v>
      </c>
      <c r="H337" t="s">
        <v>103</v>
      </c>
      <c r="I337" t="s">
        <v>890</v>
      </c>
      <c r="J337" t="s">
        <v>16</v>
      </c>
      <c r="L337" t="s">
        <v>20</v>
      </c>
      <c r="M337" t="s">
        <v>25</v>
      </c>
      <c r="N337" s="3">
        <f>VALUE(Tableau_odi_logs_sessions[[#This Row],[duree]])</f>
        <v>49</v>
      </c>
      <c r="O337" s="2">
        <f>INT(Tableau_odi_logs_sessions[[#This Row],[datein]])</f>
        <v>43902</v>
      </c>
      <c r="P337" s="2">
        <f>INT(Tableau_odi_logs_sessions[[#This Row],[dateout]])</f>
        <v>43902</v>
      </c>
      <c r="Q337" s="3">
        <f>Tableau_odi_logs_sessions[[#This Row],[datein]]-Tableau_odi_logs_sessions[[#This Row],[jourin]]</f>
        <v>0.34228009259095415</v>
      </c>
      <c r="R337" s="3">
        <f>Tableau_odi_logs_sessions[[#This Row],[dateout]]-Tableau_odi_logs_sessions[[#This Row],[jourout]]</f>
        <v>0.37652777777839219</v>
      </c>
      <c r="S33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37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338" spans="1:20" hidden="1" x14ac:dyDescent="0.25">
      <c r="A338">
        <v>75538</v>
      </c>
      <c r="B338" t="s">
        <v>578</v>
      </c>
      <c r="C338" t="s">
        <v>102</v>
      </c>
      <c r="D338" t="s">
        <v>35</v>
      </c>
      <c r="E338" s="1">
        <v>43902.406192129631</v>
      </c>
      <c r="F338" s="1">
        <v>43902.417256944442</v>
      </c>
      <c r="G338" t="s">
        <v>99</v>
      </c>
      <c r="H338" t="s">
        <v>103</v>
      </c>
      <c r="I338" t="s">
        <v>890</v>
      </c>
      <c r="J338" t="s">
        <v>16</v>
      </c>
      <c r="L338" t="s">
        <v>21</v>
      </c>
      <c r="M338" t="s">
        <v>22</v>
      </c>
      <c r="N338" s="3">
        <f>VALUE(Tableau_odi_logs_sessions[[#This Row],[duree]])</f>
        <v>15</v>
      </c>
      <c r="O338" s="2">
        <f>INT(Tableau_odi_logs_sessions[[#This Row],[datein]])</f>
        <v>43902</v>
      </c>
      <c r="P338" s="2">
        <f>INT(Tableau_odi_logs_sessions[[#This Row],[dateout]])</f>
        <v>43902</v>
      </c>
      <c r="Q338" s="3">
        <f>Tableau_odi_logs_sessions[[#This Row],[datein]]-Tableau_odi_logs_sessions[[#This Row],[jourin]]</f>
        <v>0.40619212963065365</v>
      </c>
      <c r="R338" s="3">
        <f>Tableau_odi_logs_sessions[[#This Row],[dateout]]-Tableau_odi_logs_sessions[[#This Row],[jourout]]</f>
        <v>0.41725694444176042</v>
      </c>
      <c r="S33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38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339" spans="1:20" hidden="1" x14ac:dyDescent="0.25">
      <c r="A339">
        <v>75539</v>
      </c>
      <c r="B339" t="s">
        <v>579</v>
      </c>
      <c r="C339" t="s">
        <v>102</v>
      </c>
      <c r="D339" t="s">
        <v>35</v>
      </c>
      <c r="E339" s="1">
        <v>43902.418113425927</v>
      </c>
      <c r="F339" s="1">
        <v>43902.435347222221</v>
      </c>
      <c r="G339" t="s">
        <v>74</v>
      </c>
      <c r="H339" t="s">
        <v>103</v>
      </c>
      <c r="I339" t="s">
        <v>890</v>
      </c>
      <c r="J339" t="s">
        <v>16</v>
      </c>
      <c r="L339" t="s">
        <v>21</v>
      </c>
      <c r="M339" t="s">
        <v>22</v>
      </c>
      <c r="N339" s="3">
        <f>VALUE(Tableau_odi_logs_sessions[[#This Row],[duree]])</f>
        <v>24</v>
      </c>
      <c r="O339" s="2">
        <f>INT(Tableau_odi_logs_sessions[[#This Row],[datein]])</f>
        <v>43902</v>
      </c>
      <c r="P339" s="2">
        <f>INT(Tableau_odi_logs_sessions[[#This Row],[dateout]])</f>
        <v>43902</v>
      </c>
      <c r="Q339" s="3">
        <f>Tableau_odi_logs_sessions[[#This Row],[datein]]-Tableau_odi_logs_sessions[[#This Row],[jourin]]</f>
        <v>0.41811342592700385</v>
      </c>
      <c r="R339" s="3">
        <f>Tableau_odi_logs_sessions[[#This Row],[dateout]]-Tableau_odi_logs_sessions[[#This Row],[jourout]]</f>
        <v>0.43534722222102573</v>
      </c>
      <c r="S33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39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340" spans="1:20" hidden="1" x14ac:dyDescent="0.25">
      <c r="A340">
        <v>75540</v>
      </c>
      <c r="B340" t="s">
        <v>580</v>
      </c>
      <c r="C340" t="s">
        <v>102</v>
      </c>
      <c r="D340" t="s">
        <v>79</v>
      </c>
      <c r="E340" s="1">
        <v>43902.451655092591</v>
      </c>
      <c r="F340" s="1">
        <v>43902.46601851852</v>
      </c>
      <c r="G340" t="s">
        <v>101</v>
      </c>
      <c r="H340" t="s">
        <v>103</v>
      </c>
      <c r="I340" t="s">
        <v>890</v>
      </c>
      <c r="J340" t="s">
        <v>16</v>
      </c>
      <c r="L340" t="s">
        <v>21</v>
      </c>
      <c r="M340" t="s">
        <v>27</v>
      </c>
      <c r="N340" s="3">
        <f>VALUE(Tableau_odi_logs_sessions[[#This Row],[duree]])</f>
        <v>20</v>
      </c>
      <c r="O340" s="2">
        <f>INT(Tableau_odi_logs_sessions[[#This Row],[datein]])</f>
        <v>43902</v>
      </c>
      <c r="P340" s="2">
        <f>INT(Tableau_odi_logs_sessions[[#This Row],[dateout]])</f>
        <v>43902</v>
      </c>
      <c r="Q340" s="3">
        <f>Tableau_odi_logs_sessions[[#This Row],[datein]]-Tableau_odi_logs_sessions[[#This Row],[jourin]]</f>
        <v>0.45165509259095415</v>
      </c>
      <c r="R340" s="3">
        <f>Tableau_odi_logs_sessions[[#This Row],[dateout]]-Tableau_odi_logs_sessions[[#This Row],[jourout]]</f>
        <v>0.46601851852028631</v>
      </c>
      <c r="S34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340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341" spans="1:20" hidden="1" x14ac:dyDescent="0.25">
      <c r="A341">
        <v>75541</v>
      </c>
      <c r="B341" t="s">
        <v>581</v>
      </c>
      <c r="C341" t="s">
        <v>102</v>
      </c>
      <c r="D341" t="s">
        <v>63</v>
      </c>
      <c r="E341" s="1">
        <v>43902.548877314817</v>
      </c>
      <c r="F341" s="1">
        <v>43902.584120370368</v>
      </c>
      <c r="G341" t="s">
        <v>61</v>
      </c>
      <c r="H341" t="s">
        <v>103</v>
      </c>
      <c r="I341" t="s">
        <v>890</v>
      </c>
      <c r="J341" t="s">
        <v>16</v>
      </c>
      <c r="L341" t="s">
        <v>20</v>
      </c>
      <c r="M341" t="s">
        <v>18</v>
      </c>
      <c r="N341" s="3">
        <f>VALUE(Tableau_odi_logs_sessions[[#This Row],[duree]])</f>
        <v>50</v>
      </c>
      <c r="O341" s="2">
        <f>INT(Tableau_odi_logs_sessions[[#This Row],[datein]])</f>
        <v>43902</v>
      </c>
      <c r="P341" s="2">
        <f>INT(Tableau_odi_logs_sessions[[#This Row],[dateout]])</f>
        <v>43902</v>
      </c>
      <c r="Q341" s="3">
        <f>Tableau_odi_logs_sessions[[#This Row],[datein]]-Tableau_odi_logs_sessions[[#This Row],[jourin]]</f>
        <v>0.54887731481721858</v>
      </c>
      <c r="R341" s="3">
        <f>Tableau_odi_logs_sessions[[#This Row],[dateout]]-Tableau_odi_logs_sessions[[#This Row],[jourout]]</f>
        <v>0.58412037036760012</v>
      </c>
      <c r="S34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41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342" spans="1:20" hidden="1" x14ac:dyDescent="0.25">
      <c r="A342">
        <v>75542</v>
      </c>
      <c r="B342" t="s">
        <v>582</v>
      </c>
      <c r="C342" t="s">
        <v>185</v>
      </c>
      <c r="D342" t="s">
        <v>63</v>
      </c>
      <c r="E342" s="1">
        <v>43902.549259259256</v>
      </c>
      <c r="F342" s="1">
        <v>43902.58421296296</v>
      </c>
      <c r="G342" t="s">
        <v>61</v>
      </c>
      <c r="H342" t="s">
        <v>195</v>
      </c>
      <c r="I342" t="s">
        <v>890</v>
      </c>
      <c r="J342" t="s">
        <v>16</v>
      </c>
      <c r="L342" t="s">
        <v>20</v>
      </c>
      <c r="M342" t="s">
        <v>18</v>
      </c>
      <c r="N342" s="3">
        <f>VALUE(Tableau_odi_logs_sessions[[#This Row],[duree]])</f>
        <v>50</v>
      </c>
      <c r="O342" s="2">
        <f>INT(Tableau_odi_logs_sessions[[#This Row],[datein]])</f>
        <v>43902</v>
      </c>
      <c r="P342" s="2">
        <f>INT(Tableau_odi_logs_sessions[[#This Row],[dateout]])</f>
        <v>43902</v>
      </c>
      <c r="Q342" s="3">
        <f>Tableau_odi_logs_sessions[[#This Row],[datein]]-Tableau_odi_logs_sessions[[#This Row],[jourin]]</f>
        <v>0.54925925925635966</v>
      </c>
      <c r="R342" s="3">
        <f>Tableau_odi_logs_sessions[[#This Row],[dateout]]-Tableau_odi_logs_sessions[[#This Row],[jourout]]</f>
        <v>0.58421296296000946</v>
      </c>
      <c r="S34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42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343" spans="1:20" hidden="1" x14ac:dyDescent="0.25">
      <c r="A343">
        <v>75746</v>
      </c>
      <c r="B343" t="s">
        <v>583</v>
      </c>
      <c r="C343" t="s">
        <v>140</v>
      </c>
      <c r="D343" t="s">
        <v>41</v>
      </c>
      <c r="E343" s="1">
        <v>43896.410428240742</v>
      </c>
      <c r="F343" s="1">
        <v>43896.44604166667</v>
      </c>
      <c r="G343" t="s">
        <v>73</v>
      </c>
      <c r="H343" t="s">
        <v>214</v>
      </c>
      <c r="I343" t="s">
        <v>890</v>
      </c>
      <c r="J343" t="s">
        <v>16</v>
      </c>
      <c r="L343" t="s">
        <v>20</v>
      </c>
      <c r="M343" t="s">
        <v>25</v>
      </c>
      <c r="N343" s="3">
        <f>VALUE(Tableau_odi_logs_sessions[[#This Row],[duree]])</f>
        <v>51</v>
      </c>
      <c r="O343" s="2">
        <f>INT(Tableau_odi_logs_sessions[[#This Row],[datein]])</f>
        <v>43896</v>
      </c>
      <c r="P343" s="2">
        <f>INT(Tableau_odi_logs_sessions[[#This Row],[dateout]])</f>
        <v>43896</v>
      </c>
      <c r="Q343" s="3">
        <f>Tableau_odi_logs_sessions[[#This Row],[datein]]-Tableau_odi_logs_sessions[[#This Row],[jourin]]</f>
        <v>0.41042824074247619</v>
      </c>
      <c r="R343" s="3">
        <f>Tableau_odi_logs_sessions[[#This Row],[dateout]]-Tableau_odi_logs_sessions[[#This Row],[jourout]]</f>
        <v>0.44604166666977108</v>
      </c>
      <c r="S34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43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344" spans="1:20" hidden="1" x14ac:dyDescent="0.25">
      <c r="A344">
        <v>75747</v>
      </c>
      <c r="B344" t="s">
        <v>584</v>
      </c>
      <c r="C344" t="s">
        <v>140</v>
      </c>
      <c r="D344" t="s">
        <v>43</v>
      </c>
      <c r="E344" s="1">
        <v>43896.44604166667</v>
      </c>
      <c r="F344" s="1">
        <v>43896.468726851854</v>
      </c>
      <c r="G344" t="s">
        <v>39</v>
      </c>
      <c r="H344" t="s">
        <v>214</v>
      </c>
      <c r="I344" t="s">
        <v>890</v>
      </c>
      <c r="J344" t="s">
        <v>16</v>
      </c>
      <c r="L344" t="s">
        <v>20</v>
      </c>
      <c r="M344" t="s">
        <v>25</v>
      </c>
      <c r="N344" s="3">
        <f>VALUE(Tableau_odi_logs_sessions[[#This Row],[duree]])</f>
        <v>32</v>
      </c>
      <c r="O344" s="2">
        <f>INT(Tableau_odi_logs_sessions[[#This Row],[datein]])</f>
        <v>43896</v>
      </c>
      <c r="P344" s="2">
        <f>INT(Tableau_odi_logs_sessions[[#This Row],[dateout]])</f>
        <v>43896</v>
      </c>
      <c r="Q344" s="3">
        <f>Tableau_odi_logs_sessions[[#This Row],[datein]]-Tableau_odi_logs_sessions[[#This Row],[jourin]]</f>
        <v>0.44604166666977108</v>
      </c>
      <c r="R344" s="3">
        <f>Tableau_odi_logs_sessions[[#This Row],[dateout]]-Tableau_odi_logs_sessions[[#This Row],[jourout]]</f>
        <v>0.46872685185371665</v>
      </c>
      <c r="S34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344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345" spans="1:20" hidden="1" x14ac:dyDescent="0.25">
      <c r="A345">
        <v>75748</v>
      </c>
      <c r="B345" t="s">
        <v>585</v>
      </c>
      <c r="C345" t="s">
        <v>140</v>
      </c>
      <c r="D345" t="s">
        <v>66</v>
      </c>
      <c r="E345" s="1">
        <v>43896.479467592595</v>
      </c>
      <c r="F345" s="1">
        <v>43896.480752314812</v>
      </c>
      <c r="G345" t="s">
        <v>28</v>
      </c>
      <c r="H345" t="s">
        <v>214</v>
      </c>
      <c r="I345" t="s">
        <v>890</v>
      </c>
      <c r="J345" t="s">
        <v>16</v>
      </c>
      <c r="L345" t="s">
        <v>68</v>
      </c>
      <c r="M345" t="s">
        <v>69</v>
      </c>
      <c r="N345" s="3">
        <f>VALUE(Tableau_odi_logs_sessions[[#This Row],[duree]])</f>
        <v>1</v>
      </c>
      <c r="O345" s="2">
        <f>INT(Tableau_odi_logs_sessions[[#This Row],[datein]])</f>
        <v>43896</v>
      </c>
      <c r="P345" s="2">
        <f>INT(Tableau_odi_logs_sessions[[#This Row],[dateout]])</f>
        <v>43896</v>
      </c>
      <c r="Q345" s="3">
        <f>Tableau_odi_logs_sessions[[#This Row],[datein]]-Tableau_odi_logs_sessions[[#This Row],[jourin]]</f>
        <v>0.47946759259502869</v>
      </c>
      <c r="R345" s="3">
        <f>Tableau_odi_logs_sessions[[#This Row],[dateout]]-Tableau_odi_logs_sessions[[#This Row],[jourout]]</f>
        <v>0.48075231481197989</v>
      </c>
      <c r="S34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345" s="3" t="str">
        <f>IF(Tableau_odi_logs_sessions[[#This Row],[test]]&gt;5,TEXT(Tableau_odi_logs_sessions[[#This Row],[datein]],"YYYYMMDD")&amp;"_"&amp;HOUR(Tableau_odi_logs_sessions[[#This Row],[datein]]),"")</f>
        <v/>
      </c>
    </row>
    <row r="346" spans="1:20" hidden="1" x14ac:dyDescent="0.25">
      <c r="A346">
        <v>75749</v>
      </c>
      <c r="B346" t="s">
        <v>586</v>
      </c>
      <c r="C346" t="s">
        <v>140</v>
      </c>
      <c r="D346" t="s">
        <v>66</v>
      </c>
      <c r="E346" s="1">
        <v>43896.481585648151</v>
      </c>
      <c r="F346" s="1">
        <v>43896.482638888891</v>
      </c>
      <c r="G346" t="s">
        <v>28</v>
      </c>
      <c r="H346" t="s">
        <v>214</v>
      </c>
      <c r="I346" t="s">
        <v>890</v>
      </c>
      <c r="J346" t="s">
        <v>16</v>
      </c>
      <c r="L346" t="s">
        <v>68</v>
      </c>
      <c r="M346" t="s">
        <v>69</v>
      </c>
      <c r="N346" s="3">
        <f>VALUE(Tableau_odi_logs_sessions[[#This Row],[duree]])</f>
        <v>1</v>
      </c>
      <c r="O346" s="2">
        <f>INT(Tableau_odi_logs_sessions[[#This Row],[datein]])</f>
        <v>43896</v>
      </c>
      <c r="P346" s="2">
        <f>INT(Tableau_odi_logs_sessions[[#This Row],[dateout]])</f>
        <v>43896</v>
      </c>
      <c r="Q346" s="3">
        <f>Tableau_odi_logs_sessions[[#This Row],[datein]]-Tableau_odi_logs_sessions[[#This Row],[jourin]]</f>
        <v>0.48158564815093996</v>
      </c>
      <c r="R346" s="3">
        <f>Tableau_odi_logs_sessions[[#This Row],[dateout]]-Tableau_odi_logs_sessions[[#This Row],[jourout]]</f>
        <v>0.48263888889050577</v>
      </c>
      <c r="S34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346" s="3" t="str">
        <f>IF(Tableau_odi_logs_sessions[[#This Row],[test]]&gt;5,TEXT(Tableau_odi_logs_sessions[[#This Row],[datein]],"YYYYMMDD")&amp;"_"&amp;HOUR(Tableau_odi_logs_sessions[[#This Row],[datein]]),"")</f>
        <v/>
      </c>
    </row>
    <row r="347" spans="1:20" hidden="1" x14ac:dyDescent="0.25">
      <c r="A347">
        <v>75750</v>
      </c>
      <c r="B347" t="s">
        <v>587</v>
      </c>
      <c r="C347" t="s">
        <v>140</v>
      </c>
      <c r="D347" t="s">
        <v>58</v>
      </c>
      <c r="E347" s="1">
        <v>43896.566666666666</v>
      </c>
      <c r="F347" s="1">
        <v>43896.584606481483</v>
      </c>
      <c r="G347" t="s">
        <v>71</v>
      </c>
      <c r="H347" t="s">
        <v>214</v>
      </c>
      <c r="I347" t="s">
        <v>890</v>
      </c>
      <c r="J347" t="s">
        <v>16</v>
      </c>
      <c r="L347" t="s">
        <v>20</v>
      </c>
      <c r="M347" t="s">
        <v>25</v>
      </c>
      <c r="N347" s="3">
        <f>VALUE(Tableau_odi_logs_sessions[[#This Row],[duree]])</f>
        <v>25</v>
      </c>
      <c r="O347" s="2">
        <f>INT(Tableau_odi_logs_sessions[[#This Row],[datein]])</f>
        <v>43896</v>
      </c>
      <c r="P347" s="2">
        <f>INT(Tableau_odi_logs_sessions[[#This Row],[dateout]])</f>
        <v>43896</v>
      </c>
      <c r="Q347" s="3">
        <f>Tableau_odi_logs_sessions[[#This Row],[datein]]-Tableau_odi_logs_sessions[[#This Row],[jourin]]</f>
        <v>0.56666666666569654</v>
      </c>
      <c r="R347" s="3">
        <f>Tableau_odi_logs_sessions[[#This Row],[dateout]]-Tableau_odi_logs_sessions[[#This Row],[jourout]]</f>
        <v>0.58460648148320615</v>
      </c>
      <c r="S34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47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348" spans="1:20" hidden="1" x14ac:dyDescent="0.25">
      <c r="A348">
        <v>75751</v>
      </c>
      <c r="B348" t="s">
        <v>588</v>
      </c>
      <c r="C348" t="s">
        <v>140</v>
      </c>
      <c r="D348" t="s">
        <v>30</v>
      </c>
      <c r="E348" s="1">
        <v>43899.408171296294</v>
      </c>
      <c r="F348" s="1">
        <v>43899.446192129632</v>
      </c>
      <c r="G348" t="s">
        <v>108</v>
      </c>
      <c r="H348" t="s">
        <v>214</v>
      </c>
      <c r="I348" t="s">
        <v>890</v>
      </c>
      <c r="J348" t="s">
        <v>16</v>
      </c>
      <c r="L348" t="s">
        <v>21</v>
      </c>
      <c r="M348" t="s">
        <v>22</v>
      </c>
      <c r="N348" s="3">
        <f>VALUE(Tableau_odi_logs_sessions[[#This Row],[duree]])</f>
        <v>54</v>
      </c>
      <c r="O348" s="2">
        <f>INT(Tableau_odi_logs_sessions[[#This Row],[datein]])</f>
        <v>43899</v>
      </c>
      <c r="P348" s="2">
        <f>INT(Tableau_odi_logs_sessions[[#This Row],[dateout]])</f>
        <v>43899</v>
      </c>
      <c r="Q348" s="3">
        <f>Tableau_odi_logs_sessions[[#This Row],[datein]]-Tableau_odi_logs_sessions[[#This Row],[jourin]]</f>
        <v>0.40817129629431292</v>
      </c>
      <c r="R348" s="3">
        <f>Tableau_odi_logs_sessions[[#This Row],[dateout]]-Tableau_odi_logs_sessions[[#This Row],[jourout]]</f>
        <v>0.44619212963152677</v>
      </c>
      <c r="S34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48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349" spans="1:20" hidden="1" x14ac:dyDescent="0.25">
      <c r="A349">
        <v>75752</v>
      </c>
      <c r="B349" t="s">
        <v>589</v>
      </c>
      <c r="C349" t="s">
        <v>140</v>
      </c>
      <c r="D349" t="s">
        <v>43</v>
      </c>
      <c r="E349" s="1">
        <v>43900.445300925923</v>
      </c>
      <c r="F349" s="1">
        <v>43900.494131944448</v>
      </c>
      <c r="G349" t="s">
        <v>130</v>
      </c>
      <c r="H349" t="s">
        <v>214</v>
      </c>
      <c r="I349" t="s">
        <v>890</v>
      </c>
      <c r="J349" t="s">
        <v>16</v>
      </c>
      <c r="L349" t="s">
        <v>20</v>
      </c>
      <c r="M349" t="s">
        <v>25</v>
      </c>
      <c r="N349" s="3">
        <f>VALUE(Tableau_odi_logs_sessions[[#This Row],[duree]])</f>
        <v>70</v>
      </c>
      <c r="O349" s="2">
        <f>INT(Tableau_odi_logs_sessions[[#This Row],[datein]])</f>
        <v>43900</v>
      </c>
      <c r="P349" s="2">
        <f>INT(Tableau_odi_logs_sessions[[#This Row],[dateout]])</f>
        <v>43900</v>
      </c>
      <c r="Q349" s="3">
        <f>Tableau_odi_logs_sessions[[#This Row],[datein]]-Tableau_odi_logs_sessions[[#This Row],[jourin]]</f>
        <v>0.44530092592322035</v>
      </c>
      <c r="R349" s="3">
        <f>Tableau_odi_logs_sessions[[#This Row],[dateout]]-Tableau_odi_logs_sessions[[#This Row],[jourout]]</f>
        <v>0.49413194444787223</v>
      </c>
      <c r="S34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49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350" spans="1:20" hidden="1" x14ac:dyDescent="0.25">
      <c r="A350">
        <v>75753</v>
      </c>
      <c r="B350" t="s">
        <v>590</v>
      </c>
      <c r="C350" t="s">
        <v>140</v>
      </c>
      <c r="D350" t="s">
        <v>23</v>
      </c>
      <c r="E350" s="1">
        <v>43900.624525462961</v>
      </c>
      <c r="F350" s="1">
        <v>43900.643333333333</v>
      </c>
      <c r="G350" t="s">
        <v>82</v>
      </c>
      <c r="H350" t="s">
        <v>214</v>
      </c>
      <c r="I350" t="s">
        <v>890</v>
      </c>
      <c r="J350" t="s">
        <v>16</v>
      </c>
      <c r="L350" t="s">
        <v>21</v>
      </c>
      <c r="M350" t="s">
        <v>24</v>
      </c>
      <c r="N350" s="3">
        <f>VALUE(Tableau_odi_logs_sessions[[#This Row],[duree]])</f>
        <v>27</v>
      </c>
      <c r="O350" s="2">
        <f>INT(Tableau_odi_logs_sessions[[#This Row],[datein]])</f>
        <v>43900</v>
      </c>
      <c r="P350" s="2">
        <f>INT(Tableau_odi_logs_sessions[[#This Row],[dateout]])</f>
        <v>43900</v>
      </c>
      <c r="Q350" s="3">
        <f>Tableau_odi_logs_sessions[[#This Row],[datein]]-Tableau_odi_logs_sessions[[#This Row],[jourin]]</f>
        <v>0.62452546296117362</v>
      </c>
      <c r="R350" s="3">
        <f>Tableau_odi_logs_sessions[[#This Row],[dateout]]-Tableau_odi_logs_sessions[[#This Row],[jourout]]</f>
        <v>0.64333333333343035</v>
      </c>
      <c r="S35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50" s="3" t="str">
        <f>IF(Tableau_odi_logs_sessions[[#This Row],[test]]&gt;5,TEXT(Tableau_odi_logs_sessions[[#This Row],[datein]],"YYYYMMDD")&amp;"_"&amp;HOUR(Tableau_odi_logs_sessions[[#This Row],[datein]]),"")</f>
        <v>20200310_14</v>
      </c>
    </row>
    <row r="351" spans="1:20" hidden="1" x14ac:dyDescent="0.25">
      <c r="A351">
        <v>75754</v>
      </c>
      <c r="B351" t="s">
        <v>591</v>
      </c>
      <c r="C351" t="s">
        <v>140</v>
      </c>
      <c r="D351" t="s">
        <v>48</v>
      </c>
      <c r="E351" s="1">
        <v>43901.416979166665</v>
      </c>
      <c r="F351" s="1">
        <v>43901.428541666668</v>
      </c>
      <c r="G351" t="s">
        <v>15</v>
      </c>
      <c r="H351" t="s">
        <v>214</v>
      </c>
      <c r="I351" t="s">
        <v>890</v>
      </c>
      <c r="J351" t="s">
        <v>16</v>
      </c>
      <c r="L351" t="s">
        <v>21</v>
      </c>
      <c r="M351" t="s">
        <v>24</v>
      </c>
      <c r="N351" s="3">
        <f>VALUE(Tableau_odi_logs_sessions[[#This Row],[duree]])</f>
        <v>16</v>
      </c>
      <c r="O351" s="2">
        <f>INT(Tableau_odi_logs_sessions[[#This Row],[datein]])</f>
        <v>43901</v>
      </c>
      <c r="P351" s="2">
        <f>INT(Tableau_odi_logs_sessions[[#This Row],[dateout]])</f>
        <v>43901</v>
      </c>
      <c r="Q351" s="3">
        <f>Tableau_odi_logs_sessions[[#This Row],[datein]]-Tableau_odi_logs_sessions[[#This Row],[jourin]]</f>
        <v>0.41697916666453239</v>
      </c>
      <c r="R351" s="3">
        <f>Tableau_odi_logs_sessions[[#This Row],[dateout]]-Tableau_odi_logs_sessions[[#This Row],[jourout]]</f>
        <v>0.42854166666802485</v>
      </c>
      <c r="S35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351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352" spans="1:20" hidden="1" x14ac:dyDescent="0.25">
      <c r="A352">
        <v>75755</v>
      </c>
      <c r="B352" t="s">
        <v>592</v>
      </c>
      <c r="C352" t="s">
        <v>140</v>
      </c>
      <c r="D352" t="s">
        <v>48</v>
      </c>
      <c r="E352" s="1">
        <v>43901.436388888891</v>
      </c>
      <c r="F352" s="1">
        <v>43901.46974537037</v>
      </c>
      <c r="G352" t="s">
        <v>76</v>
      </c>
      <c r="H352" t="s">
        <v>214</v>
      </c>
      <c r="I352" t="s">
        <v>890</v>
      </c>
      <c r="J352" t="s">
        <v>16</v>
      </c>
      <c r="L352" t="s">
        <v>21</v>
      </c>
      <c r="M352" t="s">
        <v>24</v>
      </c>
      <c r="N352" s="3">
        <f>VALUE(Tableau_odi_logs_sessions[[#This Row],[duree]])</f>
        <v>48</v>
      </c>
      <c r="O352" s="2">
        <f>INT(Tableau_odi_logs_sessions[[#This Row],[datein]])</f>
        <v>43901</v>
      </c>
      <c r="P352" s="2">
        <f>INT(Tableau_odi_logs_sessions[[#This Row],[dateout]])</f>
        <v>43901</v>
      </c>
      <c r="Q352" s="3">
        <f>Tableau_odi_logs_sessions[[#This Row],[datein]]-Tableau_odi_logs_sessions[[#This Row],[jourin]]</f>
        <v>0.43638888889108784</v>
      </c>
      <c r="R352" s="3">
        <f>Tableau_odi_logs_sessions[[#This Row],[dateout]]-Tableau_odi_logs_sessions[[#This Row],[jourout]]</f>
        <v>0.46974537037021946</v>
      </c>
      <c r="S35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352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353" spans="1:20" hidden="1" x14ac:dyDescent="0.25">
      <c r="A353">
        <v>75756</v>
      </c>
      <c r="B353" t="s">
        <v>593</v>
      </c>
      <c r="C353" t="s">
        <v>140</v>
      </c>
      <c r="D353" t="s">
        <v>58</v>
      </c>
      <c r="E353" s="1">
        <v>43902.342905092592</v>
      </c>
      <c r="F353" s="1">
        <v>43902.379328703704</v>
      </c>
      <c r="G353" t="s">
        <v>80</v>
      </c>
      <c r="H353" t="s">
        <v>214</v>
      </c>
      <c r="I353" t="s">
        <v>890</v>
      </c>
      <c r="J353" t="s">
        <v>16</v>
      </c>
      <c r="L353" t="s">
        <v>20</v>
      </c>
      <c r="M353" t="s">
        <v>25</v>
      </c>
      <c r="N353" s="3">
        <f>VALUE(Tableau_odi_logs_sessions[[#This Row],[duree]])</f>
        <v>52</v>
      </c>
      <c r="O353" s="2">
        <f>INT(Tableau_odi_logs_sessions[[#This Row],[datein]])</f>
        <v>43902</v>
      </c>
      <c r="P353" s="2">
        <f>INT(Tableau_odi_logs_sessions[[#This Row],[dateout]])</f>
        <v>43902</v>
      </c>
      <c r="Q353" s="3">
        <f>Tableau_odi_logs_sessions[[#This Row],[datein]]-Tableau_odi_logs_sessions[[#This Row],[jourin]]</f>
        <v>0.34290509259153623</v>
      </c>
      <c r="R353" s="3">
        <f>Tableau_odi_logs_sessions[[#This Row],[dateout]]-Tableau_odi_logs_sessions[[#This Row],[jourout]]</f>
        <v>0.37932870370423188</v>
      </c>
      <c r="S35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53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354" spans="1:20" hidden="1" x14ac:dyDescent="0.25">
      <c r="A354">
        <v>75757</v>
      </c>
      <c r="B354" t="s">
        <v>594</v>
      </c>
      <c r="C354" t="s">
        <v>140</v>
      </c>
      <c r="D354" t="s">
        <v>35</v>
      </c>
      <c r="E354" s="1">
        <v>43902.402187500003</v>
      </c>
      <c r="F354" s="1">
        <v>43902.426365740743</v>
      </c>
      <c r="G354" t="s">
        <v>37</v>
      </c>
      <c r="H354" t="s">
        <v>214</v>
      </c>
      <c r="I354" t="s">
        <v>890</v>
      </c>
      <c r="J354" t="s">
        <v>16</v>
      </c>
      <c r="L354" t="s">
        <v>21</v>
      </c>
      <c r="M354" t="s">
        <v>22</v>
      </c>
      <c r="N354" s="3">
        <f>VALUE(Tableau_odi_logs_sessions[[#This Row],[duree]])</f>
        <v>34</v>
      </c>
      <c r="O354" s="2">
        <f>INT(Tableau_odi_logs_sessions[[#This Row],[datein]])</f>
        <v>43902</v>
      </c>
      <c r="P354" s="2">
        <f>INT(Tableau_odi_logs_sessions[[#This Row],[dateout]])</f>
        <v>43902</v>
      </c>
      <c r="Q354" s="3">
        <f>Tableau_odi_logs_sessions[[#This Row],[datein]]-Tableau_odi_logs_sessions[[#This Row],[jourin]]</f>
        <v>0.40218750000349246</v>
      </c>
      <c r="R354" s="3">
        <f>Tableau_odi_logs_sessions[[#This Row],[dateout]]-Tableau_odi_logs_sessions[[#This Row],[jourout]]</f>
        <v>0.42636574074276723</v>
      </c>
      <c r="S35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54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355" spans="1:20" hidden="1" x14ac:dyDescent="0.25">
      <c r="A355">
        <v>75758</v>
      </c>
      <c r="B355" t="s">
        <v>595</v>
      </c>
      <c r="C355" t="s">
        <v>140</v>
      </c>
      <c r="D355" t="s">
        <v>63</v>
      </c>
      <c r="E355" s="1">
        <v>43902.548993055556</v>
      </c>
      <c r="F355" s="1">
        <v>43902.584247685183</v>
      </c>
      <c r="G355" t="s">
        <v>61</v>
      </c>
      <c r="H355" t="s">
        <v>214</v>
      </c>
      <c r="I355" t="s">
        <v>890</v>
      </c>
      <c r="J355" t="s">
        <v>16</v>
      </c>
      <c r="L355" t="s">
        <v>20</v>
      </c>
      <c r="M355" t="s">
        <v>18</v>
      </c>
      <c r="N355" s="3">
        <f>VALUE(Tableau_odi_logs_sessions[[#This Row],[duree]])</f>
        <v>50</v>
      </c>
      <c r="O355" s="2">
        <f>INT(Tableau_odi_logs_sessions[[#This Row],[datein]])</f>
        <v>43902</v>
      </c>
      <c r="P355" s="2">
        <f>INT(Tableau_odi_logs_sessions[[#This Row],[dateout]])</f>
        <v>43902</v>
      </c>
      <c r="Q355" s="3">
        <f>Tableau_odi_logs_sessions[[#This Row],[datein]]-Tableau_odi_logs_sessions[[#This Row],[jourin]]</f>
        <v>0.54899305555591127</v>
      </c>
      <c r="R355" s="3">
        <f>Tableau_odi_logs_sessions[[#This Row],[dateout]]-Tableau_odi_logs_sessions[[#This Row],[jourout]]</f>
        <v>0.58424768518307246</v>
      </c>
      <c r="S35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55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356" spans="1:20" hidden="1" x14ac:dyDescent="0.25">
      <c r="A356">
        <v>76220</v>
      </c>
      <c r="B356" t="s">
        <v>596</v>
      </c>
      <c r="C356" t="s">
        <v>180</v>
      </c>
      <c r="D356" t="s">
        <v>66</v>
      </c>
      <c r="E356" s="1">
        <v>43903.395358796297</v>
      </c>
      <c r="F356" s="1">
        <v>43903.396539351852</v>
      </c>
      <c r="G356" t="s">
        <v>28</v>
      </c>
      <c r="H356" t="s">
        <v>181</v>
      </c>
      <c r="I356" t="s">
        <v>890</v>
      </c>
      <c r="J356" t="s">
        <v>16</v>
      </c>
      <c r="L356" t="s">
        <v>68</v>
      </c>
      <c r="M356" t="s">
        <v>69</v>
      </c>
      <c r="N356" s="3">
        <f>VALUE(Tableau_odi_logs_sessions[[#This Row],[duree]])</f>
        <v>1</v>
      </c>
      <c r="O356" s="2">
        <f>INT(Tableau_odi_logs_sessions[[#This Row],[datein]])</f>
        <v>43903</v>
      </c>
      <c r="P356" s="2">
        <f>INT(Tableau_odi_logs_sessions[[#This Row],[dateout]])</f>
        <v>43903</v>
      </c>
      <c r="Q356" s="3">
        <f>Tableau_odi_logs_sessions[[#This Row],[datein]]-Tableau_odi_logs_sessions[[#This Row],[jourin]]</f>
        <v>0.39535879629693227</v>
      </c>
      <c r="R356" s="3">
        <f>Tableau_odi_logs_sessions[[#This Row],[dateout]]-Tableau_odi_logs_sessions[[#This Row],[jourout]]</f>
        <v>0.39653935185197042</v>
      </c>
      <c r="S35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356" s="3" t="str">
        <f>IF(Tableau_odi_logs_sessions[[#This Row],[test]]&gt;5,TEXT(Tableau_odi_logs_sessions[[#This Row],[datein]],"YYYYMMDD")&amp;"_"&amp;HOUR(Tableau_odi_logs_sessions[[#This Row],[datein]]),"")</f>
        <v/>
      </c>
    </row>
    <row r="357" spans="1:20" hidden="1" x14ac:dyDescent="0.25">
      <c r="A357">
        <v>76758</v>
      </c>
      <c r="B357" t="s">
        <v>597</v>
      </c>
      <c r="C357" t="s">
        <v>212</v>
      </c>
      <c r="D357" t="s">
        <v>200</v>
      </c>
      <c r="E357" s="1">
        <v>43902.623032407406</v>
      </c>
      <c r="F357" s="1">
        <v>43902.67119212963</v>
      </c>
      <c r="G357" t="s">
        <v>196</v>
      </c>
      <c r="H357" t="s">
        <v>213</v>
      </c>
      <c r="I357" t="s">
        <v>889</v>
      </c>
      <c r="J357" t="s">
        <v>16</v>
      </c>
      <c r="L357" t="s">
        <v>21</v>
      </c>
      <c r="M357" t="s">
        <v>200</v>
      </c>
      <c r="N357" s="3">
        <f>VALUE(Tableau_odi_logs_sessions[[#This Row],[duree]])</f>
        <v>69</v>
      </c>
      <c r="O357" s="2">
        <f>INT(Tableau_odi_logs_sessions[[#This Row],[datein]])</f>
        <v>43902</v>
      </c>
      <c r="P357" s="2">
        <f>INT(Tableau_odi_logs_sessions[[#This Row],[dateout]])</f>
        <v>43902</v>
      </c>
      <c r="Q357" s="3">
        <f>Tableau_odi_logs_sessions[[#This Row],[datein]]-Tableau_odi_logs_sessions[[#This Row],[jourin]]</f>
        <v>0.62303240740584442</v>
      </c>
      <c r="R357" s="3">
        <f>Tableau_odi_logs_sessions[[#This Row],[dateout]]-Tableau_odi_logs_sessions[[#This Row],[jourout]]</f>
        <v>0.67119212963007158</v>
      </c>
      <c r="S35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57" s="3" t="str">
        <f>IF(Tableau_odi_logs_sessions[[#This Row],[test]]&gt;5,TEXT(Tableau_odi_logs_sessions[[#This Row],[datein]],"YYYYMMDD")&amp;"_"&amp;HOUR(Tableau_odi_logs_sessions[[#This Row],[datein]]),"")</f>
        <v>20200312_14</v>
      </c>
    </row>
    <row r="358" spans="1:20" hidden="1" x14ac:dyDescent="0.25">
      <c r="A358">
        <v>76772</v>
      </c>
      <c r="B358" t="s">
        <v>598</v>
      </c>
      <c r="C358" t="s">
        <v>151</v>
      </c>
      <c r="D358" t="s">
        <v>75</v>
      </c>
      <c r="E358" s="1">
        <v>43902.56459490741</v>
      </c>
      <c r="F358" s="1">
        <v>43902.613252314812</v>
      </c>
      <c r="G358" t="s">
        <v>130</v>
      </c>
      <c r="H358" t="s">
        <v>152</v>
      </c>
      <c r="I358" t="s">
        <v>889</v>
      </c>
      <c r="J358" t="s">
        <v>16</v>
      </c>
      <c r="L358" t="s">
        <v>21</v>
      </c>
      <c r="M358" t="s">
        <v>53</v>
      </c>
      <c r="N358" s="3">
        <f>VALUE(Tableau_odi_logs_sessions[[#This Row],[duree]])</f>
        <v>70</v>
      </c>
      <c r="O358" s="2">
        <f>INT(Tableau_odi_logs_sessions[[#This Row],[datein]])</f>
        <v>43902</v>
      </c>
      <c r="P358" s="2">
        <f>INT(Tableau_odi_logs_sessions[[#This Row],[dateout]])</f>
        <v>43902</v>
      </c>
      <c r="Q358" s="3">
        <f>Tableau_odi_logs_sessions[[#This Row],[datein]]-Tableau_odi_logs_sessions[[#This Row],[jourin]]</f>
        <v>0.56459490740962792</v>
      </c>
      <c r="R358" s="3">
        <f>Tableau_odi_logs_sessions[[#This Row],[dateout]]-Tableau_odi_logs_sessions[[#This Row],[jourout]]</f>
        <v>0.61325231481168885</v>
      </c>
      <c r="S35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58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359" spans="1:20" hidden="1" x14ac:dyDescent="0.25">
      <c r="A359">
        <v>76773</v>
      </c>
      <c r="B359" t="s">
        <v>599</v>
      </c>
      <c r="C359" t="s">
        <v>151</v>
      </c>
      <c r="D359" t="s">
        <v>200</v>
      </c>
      <c r="E359" s="1">
        <v>43902.622800925928</v>
      </c>
      <c r="F359" s="1">
        <v>43902.671793981484</v>
      </c>
      <c r="G359" t="s">
        <v>130</v>
      </c>
      <c r="H359" t="s">
        <v>152</v>
      </c>
      <c r="I359" t="s">
        <v>889</v>
      </c>
      <c r="J359" t="s">
        <v>16</v>
      </c>
      <c r="L359" t="s">
        <v>21</v>
      </c>
      <c r="M359" t="s">
        <v>200</v>
      </c>
      <c r="N359" s="3">
        <f>VALUE(Tableau_odi_logs_sessions[[#This Row],[duree]])</f>
        <v>70</v>
      </c>
      <c r="O359" s="2">
        <f>INT(Tableau_odi_logs_sessions[[#This Row],[datein]])</f>
        <v>43902</v>
      </c>
      <c r="P359" s="2">
        <f>INT(Tableau_odi_logs_sessions[[#This Row],[dateout]])</f>
        <v>43902</v>
      </c>
      <c r="Q359" s="3">
        <f>Tableau_odi_logs_sessions[[#This Row],[datein]]-Tableau_odi_logs_sessions[[#This Row],[jourin]]</f>
        <v>0.62280092592845904</v>
      </c>
      <c r="R359" s="3">
        <f>Tableau_odi_logs_sessions[[#This Row],[dateout]]-Tableau_odi_logs_sessions[[#This Row],[jourout]]</f>
        <v>0.67179398148437031</v>
      </c>
      <c r="S35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59" s="3" t="str">
        <f>IF(Tableau_odi_logs_sessions[[#This Row],[test]]&gt;5,TEXT(Tableau_odi_logs_sessions[[#This Row],[datein]],"YYYYMMDD")&amp;"_"&amp;HOUR(Tableau_odi_logs_sessions[[#This Row],[datein]]),"")</f>
        <v>20200312_14</v>
      </c>
    </row>
    <row r="360" spans="1:20" hidden="1" x14ac:dyDescent="0.25">
      <c r="A360">
        <v>76778</v>
      </c>
      <c r="B360" t="s">
        <v>600</v>
      </c>
      <c r="C360" t="s">
        <v>210</v>
      </c>
      <c r="D360" t="s">
        <v>200</v>
      </c>
      <c r="E360" s="1">
        <v>43902.630127314813</v>
      </c>
      <c r="F360" s="1">
        <v>43902.671516203707</v>
      </c>
      <c r="G360" t="s">
        <v>124</v>
      </c>
      <c r="H360" t="s">
        <v>211</v>
      </c>
      <c r="I360" t="s">
        <v>889</v>
      </c>
      <c r="J360" t="s">
        <v>16</v>
      </c>
      <c r="L360" t="s">
        <v>21</v>
      </c>
      <c r="M360" t="s">
        <v>200</v>
      </c>
      <c r="N360" s="3">
        <f>VALUE(Tableau_odi_logs_sessions[[#This Row],[duree]])</f>
        <v>59</v>
      </c>
      <c r="O360" s="2">
        <f>INT(Tableau_odi_logs_sessions[[#This Row],[datein]])</f>
        <v>43902</v>
      </c>
      <c r="P360" s="2">
        <f>INT(Tableau_odi_logs_sessions[[#This Row],[dateout]])</f>
        <v>43902</v>
      </c>
      <c r="Q360" s="3">
        <f>Tableau_odi_logs_sessions[[#This Row],[datein]]-Tableau_odi_logs_sessions[[#This Row],[jourin]]</f>
        <v>0.630127314812853</v>
      </c>
      <c r="R360" s="3">
        <f>Tableau_odi_logs_sessions[[#This Row],[dateout]]-Tableau_odi_logs_sessions[[#This Row],[jourout]]</f>
        <v>0.67151620370714227</v>
      </c>
      <c r="S36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60" s="3" t="str">
        <f>IF(Tableau_odi_logs_sessions[[#This Row],[test]]&gt;5,TEXT(Tableau_odi_logs_sessions[[#This Row],[datein]],"YYYYMMDD")&amp;"_"&amp;HOUR(Tableau_odi_logs_sessions[[#This Row],[datein]]),"")</f>
        <v>20200312_15</v>
      </c>
    </row>
    <row r="361" spans="1:20" hidden="1" x14ac:dyDescent="0.25">
      <c r="A361">
        <v>77330</v>
      </c>
      <c r="B361" t="s">
        <v>601</v>
      </c>
      <c r="C361" t="s">
        <v>183</v>
      </c>
      <c r="D361" t="s">
        <v>41</v>
      </c>
      <c r="E361" s="1">
        <v>43896.410937499997</v>
      </c>
      <c r="F361" s="1">
        <v>43896.434606481482</v>
      </c>
      <c r="G361" t="s">
        <v>37</v>
      </c>
      <c r="H361" t="s">
        <v>184</v>
      </c>
      <c r="I361" t="s">
        <v>890</v>
      </c>
      <c r="J361" t="s">
        <v>16</v>
      </c>
      <c r="L361" t="s">
        <v>21</v>
      </c>
      <c r="M361" t="s">
        <v>27</v>
      </c>
      <c r="N361" s="3">
        <f>VALUE(Tableau_odi_logs_sessions[[#This Row],[duree]])</f>
        <v>34</v>
      </c>
      <c r="O361" s="2">
        <f>INT(Tableau_odi_logs_sessions[[#This Row],[datein]])</f>
        <v>43896</v>
      </c>
      <c r="P361" s="2">
        <f>INT(Tableau_odi_logs_sessions[[#This Row],[dateout]])</f>
        <v>43896</v>
      </c>
      <c r="Q361" s="3">
        <f>Tableau_odi_logs_sessions[[#This Row],[datein]]-Tableau_odi_logs_sessions[[#This Row],[jourin]]</f>
        <v>0.41093749999708962</v>
      </c>
      <c r="R361" s="3">
        <f>Tableau_odi_logs_sessions[[#This Row],[dateout]]-Tableau_odi_logs_sessions[[#This Row],[jourout]]</f>
        <v>0.43460648148175096</v>
      </c>
      <c r="S36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61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362" spans="1:20" hidden="1" x14ac:dyDescent="0.25">
      <c r="A362">
        <v>77331</v>
      </c>
      <c r="B362" t="s">
        <v>602</v>
      </c>
      <c r="C362" t="s">
        <v>183</v>
      </c>
      <c r="D362" t="s">
        <v>43</v>
      </c>
      <c r="E362" s="1">
        <v>43896.445891203701</v>
      </c>
      <c r="F362" s="1">
        <v>43896.455972222226</v>
      </c>
      <c r="G362" t="s">
        <v>83</v>
      </c>
      <c r="H362" t="s">
        <v>184</v>
      </c>
      <c r="I362" t="s">
        <v>890</v>
      </c>
      <c r="J362" t="s">
        <v>16</v>
      </c>
      <c r="L362" t="s">
        <v>20</v>
      </c>
      <c r="M362" t="s">
        <v>25</v>
      </c>
      <c r="N362" s="3">
        <f>VALUE(Tableau_odi_logs_sessions[[#This Row],[duree]])</f>
        <v>14</v>
      </c>
      <c r="O362" s="2">
        <f>INT(Tableau_odi_logs_sessions[[#This Row],[datein]])</f>
        <v>43896</v>
      </c>
      <c r="P362" s="2">
        <f>INT(Tableau_odi_logs_sessions[[#This Row],[dateout]])</f>
        <v>43896</v>
      </c>
      <c r="Q362" s="3">
        <f>Tableau_odi_logs_sessions[[#This Row],[datein]]-Tableau_odi_logs_sessions[[#This Row],[jourin]]</f>
        <v>0.44589120370073942</v>
      </c>
      <c r="R362" s="3">
        <f>Tableau_odi_logs_sessions[[#This Row],[dateout]]-Tableau_odi_logs_sessions[[#This Row],[jourout]]</f>
        <v>0.45597222222568234</v>
      </c>
      <c r="S36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62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363" spans="1:20" hidden="1" x14ac:dyDescent="0.25">
      <c r="A363">
        <v>77332</v>
      </c>
      <c r="B363" t="s">
        <v>603</v>
      </c>
      <c r="C363" t="s">
        <v>183</v>
      </c>
      <c r="D363" t="s">
        <v>43</v>
      </c>
      <c r="E363" s="1">
        <v>43896.458194444444</v>
      </c>
      <c r="F363" s="1">
        <v>43896.466481481482</v>
      </c>
      <c r="G363" t="s">
        <v>67</v>
      </c>
      <c r="H363" t="s">
        <v>184</v>
      </c>
      <c r="I363" t="s">
        <v>890</v>
      </c>
      <c r="J363" t="s">
        <v>16</v>
      </c>
      <c r="L363" t="s">
        <v>20</v>
      </c>
      <c r="M363" t="s">
        <v>25</v>
      </c>
      <c r="N363" s="3">
        <f>VALUE(Tableau_odi_logs_sessions[[#This Row],[duree]])</f>
        <v>11</v>
      </c>
      <c r="O363" s="2">
        <f>INT(Tableau_odi_logs_sessions[[#This Row],[datein]])</f>
        <v>43896</v>
      </c>
      <c r="P363" s="2">
        <f>INT(Tableau_odi_logs_sessions[[#This Row],[dateout]])</f>
        <v>43896</v>
      </c>
      <c r="Q363" s="3">
        <f>Tableau_odi_logs_sessions[[#This Row],[datein]]-Tableau_odi_logs_sessions[[#This Row],[jourin]]</f>
        <v>0.45819444444350665</v>
      </c>
      <c r="R363" s="3">
        <f>Tableau_odi_logs_sessions[[#This Row],[dateout]]-Tableau_odi_logs_sessions[[#This Row],[jourout]]</f>
        <v>0.46648148148233304</v>
      </c>
      <c r="S36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63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364" spans="1:20" hidden="1" x14ac:dyDescent="0.25">
      <c r="A364">
        <v>77333</v>
      </c>
      <c r="B364" t="s">
        <v>604</v>
      </c>
      <c r="C364" t="s">
        <v>183</v>
      </c>
      <c r="D364" t="s">
        <v>58</v>
      </c>
      <c r="E364" s="1">
        <v>43896.566782407404</v>
      </c>
      <c r="F364" s="1">
        <v>43896.585486111115</v>
      </c>
      <c r="G364" t="s">
        <v>106</v>
      </c>
      <c r="H364" t="s">
        <v>184</v>
      </c>
      <c r="I364" t="s">
        <v>890</v>
      </c>
      <c r="J364" t="s">
        <v>16</v>
      </c>
      <c r="L364" t="s">
        <v>20</v>
      </c>
      <c r="M364" t="s">
        <v>25</v>
      </c>
      <c r="N364" s="3">
        <f>VALUE(Tableau_odi_logs_sessions[[#This Row],[duree]])</f>
        <v>26</v>
      </c>
      <c r="O364" s="2">
        <f>INT(Tableau_odi_logs_sessions[[#This Row],[datein]])</f>
        <v>43896</v>
      </c>
      <c r="P364" s="2">
        <f>INT(Tableau_odi_logs_sessions[[#This Row],[dateout]])</f>
        <v>43896</v>
      </c>
      <c r="Q364" s="3">
        <f>Tableau_odi_logs_sessions[[#This Row],[datein]]-Tableau_odi_logs_sessions[[#This Row],[jourin]]</f>
        <v>0.56678240740438923</v>
      </c>
      <c r="R364" s="3">
        <f>Tableau_odi_logs_sessions[[#This Row],[dateout]]-Tableau_odi_logs_sessions[[#This Row],[jourout]]</f>
        <v>0.58548611111473292</v>
      </c>
      <c r="S36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64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365" spans="1:20" hidden="1" x14ac:dyDescent="0.25">
      <c r="A365">
        <v>77334</v>
      </c>
      <c r="B365" t="s">
        <v>605</v>
      </c>
      <c r="C365" t="s">
        <v>183</v>
      </c>
      <c r="D365" t="s">
        <v>30</v>
      </c>
      <c r="E365" s="1">
        <v>43899.40766203704</v>
      </c>
      <c r="F365" s="1">
        <v>43899.422002314815</v>
      </c>
      <c r="G365" t="s">
        <v>101</v>
      </c>
      <c r="H365" t="s">
        <v>184</v>
      </c>
      <c r="I365" t="s">
        <v>890</v>
      </c>
      <c r="J365" t="s">
        <v>16</v>
      </c>
      <c r="L365" t="s">
        <v>21</v>
      </c>
      <c r="M365" t="s">
        <v>22</v>
      </c>
      <c r="N365" s="3">
        <f>VALUE(Tableau_odi_logs_sessions[[#This Row],[duree]])</f>
        <v>20</v>
      </c>
      <c r="O365" s="2">
        <f>INT(Tableau_odi_logs_sessions[[#This Row],[datein]])</f>
        <v>43899</v>
      </c>
      <c r="P365" s="2">
        <f>INT(Tableau_odi_logs_sessions[[#This Row],[dateout]])</f>
        <v>43899</v>
      </c>
      <c r="Q365" s="3">
        <f>Tableau_odi_logs_sessions[[#This Row],[datein]]-Tableau_odi_logs_sessions[[#This Row],[jourin]]</f>
        <v>0.4076620370396995</v>
      </c>
      <c r="R365" s="3">
        <f>Tableau_odi_logs_sessions[[#This Row],[dateout]]-Tableau_odi_logs_sessions[[#This Row],[jourout]]</f>
        <v>0.42200231481547235</v>
      </c>
      <c r="S36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65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366" spans="1:20" hidden="1" x14ac:dyDescent="0.25">
      <c r="A366">
        <v>77335</v>
      </c>
      <c r="B366" t="s">
        <v>606</v>
      </c>
      <c r="C366" t="s">
        <v>183</v>
      </c>
      <c r="D366" t="s">
        <v>43</v>
      </c>
      <c r="E366" s="1">
        <v>43900.445347222223</v>
      </c>
      <c r="F366" s="1">
        <v>43900.469351851854</v>
      </c>
      <c r="G366" t="s">
        <v>37</v>
      </c>
      <c r="H366" t="s">
        <v>184</v>
      </c>
      <c r="I366" t="s">
        <v>890</v>
      </c>
      <c r="J366" t="s">
        <v>16</v>
      </c>
      <c r="L366" t="s">
        <v>20</v>
      </c>
      <c r="M366" t="s">
        <v>25</v>
      </c>
      <c r="N366" s="3">
        <f>VALUE(Tableau_odi_logs_sessions[[#This Row],[duree]])</f>
        <v>34</v>
      </c>
      <c r="O366" s="2">
        <f>INT(Tableau_odi_logs_sessions[[#This Row],[datein]])</f>
        <v>43900</v>
      </c>
      <c r="P366" s="2">
        <f>INT(Tableau_odi_logs_sessions[[#This Row],[dateout]])</f>
        <v>43900</v>
      </c>
      <c r="Q366" s="3">
        <f>Tableau_odi_logs_sessions[[#This Row],[datein]]-Tableau_odi_logs_sessions[[#This Row],[jourin]]</f>
        <v>0.445347222223063</v>
      </c>
      <c r="R366" s="3">
        <f>Tableau_odi_logs_sessions[[#This Row],[dateout]]-Tableau_odi_logs_sessions[[#This Row],[jourout]]</f>
        <v>0.46935185185429873</v>
      </c>
      <c r="S36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66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367" spans="1:20" hidden="1" x14ac:dyDescent="0.25">
      <c r="A367">
        <v>77336</v>
      </c>
      <c r="B367" t="s">
        <v>607</v>
      </c>
      <c r="C367" t="s">
        <v>183</v>
      </c>
      <c r="D367" t="s">
        <v>23</v>
      </c>
      <c r="E367" s="1">
        <v>43900.624594907407</v>
      </c>
      <c r="F367" s="1">
        <v>43900.642777777779</v>
      </c>
      <c r="G367" t="s">
        <v>106</v>
      </c>
      <c r="H367" t="s">
        <v>184</v>
      </c>
      <c r="I367" t="s">
        <v>890</v>
      </c>
      <c r="J367" t="s">
        <v>16</v>
      </c>
      <c r="L367" t="s">
        <v>21</v>
      </c>
      <c r="M367" t="s">
        <v>24</v>
      </c>
      <c r="N367" s="3">
        <f>VALUE(Tableau_odi_logs_sessions[[#This Row],[duree]])</f>
        <v>26</v>
      </c>
      <c r="O367" s="2">
        <f>INT(Tableau_odi_logs_sessions[[#This Row],[datein]])</f>
        <v>43900</v>
      </c>
      <c r="P367" s="2">
        <f>INT(Tableau_odi_logs_sessions[[#This Row],[dateout]])</f>
        <v>43900</v>
      </c>
      <c r="Q367" s="3">
        <f>Tableau_odi_logs_sessions[[#This Row],[datein]]-Tableau_odi_logs_sessions[[#This Row],[jourin]]</f>
        <v>0.62459490740729962</v>
      </c>
      <c r="R367" s="3">
        <f>Tableau_odi_logs_sessions[[#This Row],[dateout]]-Tableau_odi_logs_sessions[[#This Row],[jourout]]</f>
        <v>0.64277777777897427</v>
      </c>
      <c r="S36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67" s="3" t="str">
        <f>IF(Tableau_odi_logs_sessions[[#This Row],[test]]&gt;5,TEXT(Tableau_odi_logs_sessions[[#This Row],[datein]],"YYYYMMDD")&amp;"_"&amp;HOUR(Tableau_odi_logs_sessions[[#This Row],[datein]]),"")</f>
        <v>20200310_14</v>
      </c>
    </row>
    <row r="368" spans="1:20" hidden="1" x14ac:dyDescent="0.25">
      <c r="A368">
        <v>77337</v>
      </c>
      <c r="B368" t="s">
        <v>608</v>
      </c>
      <c r="C368" t="s">
        <v>183</v>
      </c>
      <c r="D368" t="s">
        <v>48</v>
      </c>
      <c r="E368" s="1">
        <v>43901.415902777779</v>
      </c>
      <c r="F368" s="1">
        <v>43901.428726851853</v>
      </c>
      <c r="G368" t="s">
        <v>38</v>
      </c>
      <c r="H368" t="s">
        <v>184</v>
      </c>
      <c r="I368" t="s">
        <v>890</v>
      </c>
      <c r="J368" t="s">
        <v>16</v>
      </c>
      <c r="L368" t="s">
        <v>21</v>
      </c>
      <c r="M368" t="s">
        <v>24</v>
      </c>
      <c r="N368" s="3">
        <f>VALUE(Tableau_odi_logs_sessions[[#This Row],[duree]])</f>
        <v>18</v>
      </c>
      <c r="O368" s="2">
        <f>INT(Tableau_odi_logs_sessions[[#This Row],[datein]])</f>
        <v>43901</v>
      </c>
      <c r="P368" s="2">
        <f>INT(Tableau_odi_logs_sessions[[#This Row],[dateout]])</f>
        <v>43901</v>
      </c>
      <c r="Q368" s="3">
        <f>Tableau_odi_logs_sessions[[#This Row],[datein]]-Tableau_odi_logs_sessions[[#This Row],[jourin]]</f>
        <v>0.41590277777868323</v>
      </c>
      <c r="R368" s="3">
        <f>Tableau_odi_logs_sessions[[#This Row],[dateout]]-Tableau_odi_logs_sessions[[#This Row],[jourout]]</f>
        <v>0.42872685185284354</v>
      </c>
      <c r="S36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368" s="3" t="str">
        <f>IF(Tableau_odi_logs_sessions[[#This Row],[test]]&gt;5,TEXT(Tableau_odi_logs_sessions[[#This Row],[datein]],"YYYYMMDD")&amp;"_"&amp;HOUR(Tableau_odi_logs_sessions[[#This Row],[datein]]),"")</f>
        <v>20200311_9</v>
      </c>
    </row>
    <row r="369" spans="1:20" hidden="1" x14ac:dyDescent="0.25">
      <c r="A369">
        <v>77338</v>
      </c>
      <c r="B369" t="s">
        <v>609</v>
      </c>
      <c r="C369" t="s">
        <v>183</v>
      </c>
      <c r="D369" t="s">
        <v>48</v>
      </c>
      <c r="E369" s="1">
        <v>43901.439363425925</v>
      </c>
      <c r="F369" s="1">
        <v>43901.444907407407</v>
      </c>
      <c r="G369" t="s">
        <v>40</v>
      </c>
      <c r="H369" t="s">
        <v>184</v>
      </c>
      <c r="I369" t="s">
        <v>890</v>
      </c>
      <c r="J369" t="s">
        <v>16</v>
      </c>
      <c r="L369" t="s">
        <v>21</v>
      </c>
      <c r="M369" t="s">
        <v>24</v>
      </c>
      <c r="N369" s="3">
        <f>VALUE(Tableau_odi_logs_sessions[[#This Row],[duree]])</f>
        <v>7</v>
      </c>
      <c r="O369" s="2">
        <f>INT(Tableau_odi_logs_sessions[[#This Row],[datein]])</f>
        <v>43901</v>
      </c>
      <c r="P369" s="2">
        <f>INT(Tableau_odi_logs_sessions[[#This Row],[dateout]])</f>
        <v>43901</v>
      </c>
      <c r="Q369" s="3">
        <f>Tableau_odi_logs_sessions[[#This Row],[datein]]-Tableau_odi_logs_sessions[[#This Row],[jourin]]</f>
        <v>0.43936342592496658</v>
      </c>
      <c r="R369" s="3">
        <f>Tableau_odi_logs_sessions[[#This Row],[dateout]]-Tableau_odi_logs_sessions[[#This Row],[jourout]]</f>
        <v>0.44490740740729962</v>
      </c>
      <c r="S36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369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370" spans="1:20" hidden="1" x14ac:dyDescent="0.25">
      <c r="A370">
        <v>77339</v>
      </c>
      <c r="B370" t="s">
        <v>610</v>
      </c>
      <c r="C370" t="s">
        <v>183</v>
      </c>
      <c r="D370" t="s">
        <v>58</v>
      </c>
      <c r="E370" s="1">
        <v>43902.342430555553</v>
      </c>
      <c r="F370" s="1">
        <v>43902.376689814817</v>
      </c>
      <c r="G370" t="s">
        <v>94</v>
      </c>
      <c r="H370" t="s">
        <v>184</v>
      </c>
      <c r="I370" t="s">
        <v>890</v>
      </c>
      <c r="J370" t="s">
        <v>16</v>
      </c>
      <c r="L370" t="s">
        <v>20</v>
      </c>
      <c r="M370" t="s">
        <v>25</v>
      </c>
      <c r="N370" s="3">
        <f>VALUE(Tableau_odi_logs_sessions[[#This Row],[duree]])</f>
        <v>49</v>
      </c>
      <c r="O370" s="2">
        <f>INT(Tableau_odi_logs_sessions[[#This Row],[datein]])</f>
        <v>43902</v>
      </c>
      <c r="P370" s="2">
        <f>INT(Tableau_odi_logs_sessions[[#This Row],[dateout]])</f>
        <v>43902</v>
      </c>
      <c r="Q370" s="3">
        <f>Tableau_odi_logs_sessions[[#This Row],[datein]]-Tableau_odi_logs_sessions[[#This Row],[jourin]]</f>
        <v>0.34243055555270985</v>
      </c>
      <c r="R370" s="3">
        <f>Tableau_odi_logs_sessions[[#This Row],[dateout]]-Tableau_odi_logs_sessions[[#This Row],[jourout]]</f>
        <v>0.37668981481692754</v>
      </c>
      <c r="S37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70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371" spans="1:20" hidden="1" x14ac:dyDescent="0.25">
      <c r="A371">
        <v>77340</v>
      </c>
      <c r="B371" t="s">
        <v>611</v>
      </c>
      <c r="C371" t="s">
        <v>127</v>
      </c>
      <c r="D371" t="s">
        <v>41</v>
      </c>
      <c r="E371" s="1">
        <v>43896.410208333335</v>
      </c>
      <c r="F371" s="1">
        <v>43896.434236111112</v>
      </c>
      <c r="G371" t="s">
        <v>37</v>
      </c>
      <c r="H371" t="s">
        <v>128</v>
      </c>
      <c r="I371" t="s">
        <v>890</v>
      </c>
      <c r="J371" t="s">
        <v>16</v>
      </c>
      <c r="L371" t="s">
        <v>21</v>
      </c>
      <c r="M371" t="s">
        <v>27</v>
      </c>
      <c r="N371" s="3">
        <f>VALUE(Tableau_odi_logs_sessions[[#This Row],[duree]])</f>
        <v>34</v>
      </c>
      <c r="O371" s="2">
        <f>INT(Tableau_odi_logs_sessions[[#This Row],[datein]])</f>
        <v>43896</v>
      </c>
      <c r="P371" s="2">
        <f>INT(Tableau_odi_logs_sessions[[#This Row],[dateout]])</f>
        <v>43896</v>
      </c>
      <c r="Q371" s="3">
        <f>Tableau_odi_logs_sessions[[#This Row],[datein]]-Tableau_odi_logs_sessions[[#This Row],[jourin]]</f>
        <v>0.4102083333345945</v>
      </c>
      <c r="R371" s="3">
        <f>Tableau_odi_logs_sessions[[#This Row],[dateout]]-Tableau_odi_logs_sessions[[#This Row],[jourout]]</f>
        <v>0.43423611111211358</v>
      </c>
      <c r="S37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71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372" spans="1:20" hidden="1" x14ac:dyDescent="0.25">
      <c r="A372">
        <v>77341</v>
      </c>
      <c r="B372" t="s">
        <v>612</v>
      </c>
      <c r="C372" t="s">
        <v>183</v>
      </c>
      <c r="D372" t="s">
        <v>35</v>
      </c>
      <c r="E372" s="1">
        <v>43902.401990740742</v>
      </c>
      <c r="F372" s="1">
        <v>43902.426736111112</v>
      </c>
      <c r="G372" t="s">
        <v>47</v>
      </c>
      <c r="H372" t="s">
        <v>184</v>
      </c>
      <c r="I372" t="s">
        <v>890</v>
      </c>
      <c r="J372" t="s">
        <v>16</v>
      </c>
      <c r="L372" t="s">
        <v>21</v>
      </c>
      <c r="M372" t="s">
        <v>22</v>
      </c>
      <c r="N372" s="3">
        <f>VALUE(Tableau_odi_logs_sessions[[#This Row],[duree]])</f>
        <v>35</v>
      </c>
      <c r="O372" s="2">
        <f>INT(Tableau_odi_logs_sessions[[#This Row],[datein]])</f>
        <v>43902</v>
      </c>
      <c r="P372" s="2">
        <f>INT(Tableau_odi_logs_sessions[[#This Row],[dateout]])</f>
        <v>43902</v>
      </c>
      <c r="Q372" s="3">
        <f>Tableau_odi_logs_sessions[[#This Row],[datein]]-Tableau_odi_logs_sessions[[#This Row],[jourin]]</f>
        <v>0.40199074074189411</v>
      </c>
      <c r="R372" s="3">
        <f>Tableau_odi_logs_sessions[[#This Row],[dateout]]-Tableau_odi_logs_sessions[[#This Row],[jourout]]</f>
        <v>0.42673611111240461</v>
      </c>
      <c r="S37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72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373" spans="1:20" hidden="1" x14ac:dyDescent="0.25">
      <c r="A373">
        <v>77342</v>
      </c>
      <c r="B373" t="s">
        <v>613</v>
      </c>
      <c r="C373" t="s">
        <v>127</v>
      </c>
      <c r="D373" t="s">
        <v>43</v>
      </c>
      <c r="E373" s="1">
        <v>43896.446400462963</v>
      </c>
      <c r="F373" s="1">
        <v>43896.455983796295</v>
      </c>
      <c r="G373" t="s">
        <v>31</v>
      </c>
      <c r="H373" t="s">
        <v>128</v>
      </c>
      <c r="I373" t="s">
        <v>890</v>
      </c>
      <c r="J373" t="s">
        <v>16</v>
      </c>
      <c r="L373" t="s">
        <v>20</v>
      </c>
      <c r="M373" t="s">
        <v>25</v>
      </c>
      <c r="N373" s="3">
        <f>VALUE(Tableau_odi_logs_sessions[[#This Row],[duree]])</f>
        <v>13</v>
      </c>
      <c r="O373" s="2">
        <f>INT(Tableau_odi_logs_sessions[[#This Row],[datein]])</f>
        <v>43896</v>
      </c>
      <c r="P373" s="2">
        <f>INT(Tableau_odi_logs_sessions[[#This Row],[dateout]])</f>
        <v>43896</v>
      </c>
      <c r="Q373" s="3">
        <f>Tableau_odi_logs_sessions[[#This Row],[datein]]-Tableau_odi_logs_sessions[[#This Row],[jourin]]</f>
        <v>0.44640046296262881</v>
      </c>
      <c r="R373" s="3">
        <f>Tableau_odi_logs_sessions[[#This Row],[dateout]]-Tableau_odi_logs_sessions[[#This Row],[jourout]]</f>
        <v>0.45598379629518604</v>
      </c>
      <c r="S37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73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374" spans="1:20" hidden="1" x14ac:dyDescent="0.25">
      <c r="A374">
        <v>77343</v>
      </c>
      <c r="B374" t="s">
        <v>614</v>
      </c>
      <c r="C374" t="s">
        <v>183</v>
      </c>
      <c r="D374" t="s">
        <v>79</v>
      </c>
      <c r="E374" s="1">
        <v>43902.448576388888</v>
      </c>
      <c r="F374" s="1">
        <v>43902.466006944444</v>
      </c>
      <c r="G374" t="s">
        <v>71</v>
      </c>
      <c r="H374" t="s">
        <v>184</v>
      </c>
      <c r="I374" t="s">
        <v>890</v>
      </c>
      <c r="J374" t="s">
        <v>16</v>
      </c>
      <c r="L374" t="s">
        <v>21</v>
      </c>
      <c r="M374" t="s">
        <v>27</v>
      </c>
      <c r="N374" s="3">
        <f>VALUE(Tableau_odi_logs_sessions[[#This Row],[duree]])</f>
        <v>25</v>
      </c>
      <c r="O374" s="2">
        <f>INT(Tableau_odi_logs_sessions[[#This Row],[datein]])</f>
        <v>43902</v>
      </c>
      <c r="P374" s="2">
        <f>INT(Tableau_odi_logs_sessions[[#This Row],[dateout]])</f>
        <v>43902</v>
      </c>
      <c r="Q374" s="3">
        <f>Tableau_odi_logs_sessions[[#This Row],[datein]]-Tableau_odi_logs_sessions[[#This Row],[jourin]]</f>
        <v>0.44857638888788642</v>
      </c>
      <c r="R374" s="3">
        <f>Tableau_odi_logs_sessions[[#This Row],[dateout]]-Tableau_odi_logs_sessions[[#This Row],[jourout]]</f>
        <v>0.46600694444350665</v>
      </c>
      <c r="S37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374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375" spans="1:20" hidden="1" x14ac:dyDescent="0.25">
      <c r="A375">
        <v>77344</v>
      </c>
      <c r="B375" t="s">
        <v>615</v>
      </c>
      <c r="C375" t="s">
        <v>127</v>
      </c>
      <c r="D375" t="s">
        <v>43</v>
      </c>
      <c r="E375" s="1">
        <v>43896.457002314812</v>
      </c>
      <c r="F375" s="1">
        <v>43896.4687962963</v>
      </c>
      <c r="G375" t="s">
        <v>15</v>
      </c>
      <c r="H375" t="s">
        <v>128</v>
      </c>
      <c r="I375" t="s">
        <v>890</v>
      </c>
      <c r="J375" t="s">
        <v>16</v>
      </c>
      <c r="L375" t="s">
        <v>20</v>
      </c>
      <c r="M375" t="s">
        <v>25</v>
      </c>
      <c r="N375" s="3">
        <f>VALUE(Tableau_odi_logs_sessions[[#This Row],[duree]])</f>
        <v>16</v>
      </c>
      <c r="O375" s="2">
        <f>INT(Tableau_odi_logs_sessions[[#This Row],[datein]])</f>
        <v>43896</v>
      </c>
      <c r="P375" s="2">
        <f>INT(Tableau_odi_logs_sessions[[#This Row],[dateout]])</f>
        <v>43896</v>
      </c>
      <c r="Q375" s="3">
        <f>Tableau_odi_logs_sessions[[#This Row],[datein]]-Tableau_odi_logs_sessions[[#This Row],[jourin]]</f>
        <v>0.45700231481168885</v>
      </c>
      <c r="R375" s="3">
        <f>Tableau_odi_logs_sessions[[#This Row],[dateout]]-Tableau_odi_logs_sessions[[#This Row],[jourout]]</f>
        <v>0.46879629629984265</v>
      </c>
      <c r="S37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75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376" spans="1:20" hidden="1" x14ac:dyDescent="0.25">
      <c r="A376">
        <v>77345</v>
      </c>
      <c r="B376" t="s">
        <v>616</v>
      </c>
      <c r="C376" t="s">
        <v>183</v>
      </c>
      <c r="D376" t="s">
        <v>63</v>
      </c>
      <c r="E376" s="1">
        <v>43902.548611111109</v>
      </c>
      <c r="F376" s="1">
        <v>43902.584293981483</v>
      </c>
      <c r="G376" t="s">
        <v>73</v>
      </c>
      <c r="H376" t="s">
        <v>184</v>
      </c>
      <c r="I376" t="s">
        <v>890</v>
      </c>
      <c r="J376" t="s">
        <v>16</v>
      </c>
      <c r="L376" t="s">
        <v>20</v>
      </c>
      <c r="M376" t="s">
        <v>18</v>
      </c>
      <c r="N376" s="3">
        <f>VALUE(Tableau_odi_logs_sessions[[#This Row],[duree]])</f>
        <v>51</v>
      </c>
      <c r="O376" s="2">
        <f>INT(Tableau_odi_logs_sessions[[#This Row],[datein]])</f>
        <v>43902</v>
      </c>
      <c r="P376" s="2">
        <f>INT(Tableau_odi_logs_sessions[[#This Row],[dateout]])</f>
        <v>43902</v>
      </c>
      <c r="Q376" s="3">
        <f>Tableau_odi_logs_sessions[[#This Row],[datein]]-Tableau_odi_logs_sessions[[#This Row],[jourin]]</f>
        <v>0.54861111110949423</v>
      </c>
      <c r="R376" s="3">
        <f>Tableau_odi_logs_sessions[[#This Row],[dateout]]-Tableau_odi_logs_sessions[[#This Row],[jourout]]</f>
        <v>0.58429398148291511</v>
      </c>
      <c r="S37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76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377" spans="1:20" hidden="1" x14ac:dyDescent="0.25">
      <c r="A377">
        <v>77346</v>
      </c>
      <c r="B377" t="s">
        <v>617</v>
      </c>
      <c r="C377" t="s">
        <v>127</v>
      </c>
      <c r="D377" t="s">
        <v>66</v>
      </c>
      <c r="E377" s="1">
        <v>43896.474537037036</v>
      </c>
      <c r="F377" s="1">
        <v>43896.542268518519</v>
      </c>
      <c r="G377" t="s">
        <v>162</v>
      </c>
      <c r="H377" t="s">
        <v>128</v>
      </c>
      <c r="I377" t="s">
        <v>890</v>
      </c>
      <c r="J377" t="s">
        <v>16</v>
      </c>
      <c r="L377" t="s">
        <v>68</v>
      </c>
      <c r="M377" t="s">
        <v>69</v>
      </c>
      <c r="N377" s="3">
        <f>VALUE(Tableau_odi_logs_sessions[[#This Row],[duree]])</f>
        <v>97</v>
      </c>
      <c r="O377" s="2">
        <f>INT(Tableau_odi_logs_sessions[[#This Row],[datein]])</f>
        <v>43896</v>
      </c>
      <c r="P377" s="2">
        <f>INT(Tableau_odi_logs_sessions[[#This Row],[dateout]])</f>
        <v>43896</v>
      </c>
      <c r="Q377" s="3">
        <f>Tableau_odi_logs_sessions[[#This Row],[datein]]-Tableau_odi_logs_sessions[[#This Row],[jourin]]</f>
        <v>0.47453703703649808</v>
      </c>
      <c r="R377" s="3">
        <f>Tableau_odi_logs_sessions[[#This Row],[dateout]]-Tableau_odi_logs_sessions[[#This Row],[jourout]]</f>
        <v>0.54226851851854008</v>
      </c>
      <c r="S37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377" s="3" t="str">
        <f>IF(Tableau_odi_logs_sessions[[#This Row],[test]]&gt;5,TEXT(Tableau_odi_logs_sessions[[#This Row],[datein]],"YYYYMMDD")&amp;"_"&amp;HOUR(Tableau_odi_logs_sessions[[#This Row],[datein]]),"")</f>
        <v/>
      </c>
    </row>
    <row r="378" spans="1:20" hidden="1" x14ac:dyDescent="0.25">
      <c r="A378">
        <v>77347</v>
      </c>
      <c r="B378" t="s">
        <v>618</v>
      </c>
      <c r="C378" t="s">
        <v>127</v>
      </c>
      <c r="D378" t="s">
        <v>58</v>
      </c>
      <c r="E378" s="1">
        <v>43896.566527777781</v>
      </c>
      <c r="F378" s="1">
        <v>43896.584444444445</v>
      </c>
      <c r="G378" t="s">
        <v>71</v>
      </c>
      <c r="H378" t="s">
        <v>128</v>
      </c>
      <c r="I378" t="s">
        <v>890</v>
      </c>
      <c r="J378" t="s">
        <v>16</v>
      </c>
      <c r="L378" t="s">
        <v>20</v>
      </c>
      <c r="M378" t="s">
        <v>25</v>
      </c>
      <c r="N378" s="3">
        <f>VALUE(Tableau_odi_logs_sessions[[#This Row],[duree]])</f>
        <v>25</v>
      </c>
      <c r="O378" s="2">
        <f>INT(Tableau_odi_logs_sessions[[#This Row],[datein]])</f>
        <v>43896</v>
      </c>
      <c r="P378" s="2">
        <f>INT(Tableau_odi_logs_sessions[[#This Row],[dateout]])</f>
        <v>43896</v>
      </c>
      <c r="Q378" s="3">
        <f>Tableau_odi_logs_sessions[[#This Row],[datein]]-Tableau_odi_logs_sessions[[#This Row],[jourin]]</f>
        <v>0.5665277777807205</v>
      </c>
      <c r="R378" s="3">
        <f>Tableau_odi_logs_sessions[[#This Row],[dateout]]-Tableau_odi_logs_sessions[[#This Row],[jourout]]</f>
        <v>0.58444444444467081</v>
      </c>
      <c r="S37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78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379" spans="1:20" hidden="1" x14ac:dyDescent="0.25">
      <c r="A379">
        <v>77348</v>
      </c>
      <c r="B379" t="s">
        <v>619</v>
      </c>
      <c r="C379" t="s">
        <v>127</v>
      </c>
      <c r="D379" t="s">
        <v>30</v>
      </c>
      <c r="E379" s="1">
        <v>43899.403912037036</v>
      </c>
      <c r="F379" s="1">
        <v>43899.422905092593</v>
      </c>
      <c r="G379" t="s">
        <v>82</v>
      </c>
      <c r="H379" t="s">
        <v>128</v>
      </c>
      <c r="I379" t="s">
        <v>890</v>
      </c>
      <c r="J379" t="s">
        <v>16</v>
      </c>
      <c r="L379" t="s">
        <v>21</v>
      </c>
      <c r="M379" t="s">
        <v>22</v>
      </c>
      <c r="N379" s="3">
        <f>VALUE(Tableau_odi_logs_sessions[[#This Row],[duree]])</f>
        <v>27</v>
      </c>
      <c r="O379" s="2">
        <f>INT(Tableau_odi_logs_sessions[[#This Row],[datein]])</f>
        <v>43899</v>
      </c>
      <c r="P379" s="2">
        <f>INT(Tableau_odi_logs_sessions[[#This Row],[dateout]])</f>
        <v>43899</v>
      </c>
      <c r="Q379" s="3">
        <f>Tableau_odi_logs_sessions[[#This Row],[datein]]-Tableau_odi_logs_sessions[[#This Row],[jourin]]</f>
        <v>0.40391203703620704</v>
      </c>
      <c r="R379" s="3">
        <f>Tableau_odi_logs_sessions[[#This Row],[dateout]]-Tableau_odi_logs_sessions[[#This Row],[jourout]]</f>
        <v>0.42290509259328246</v>
      </c>
      <c r="S37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79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380" spans="1:20" hidden="1" x14ac:dyDescent="0.25">
      <c r="A380">
        <v>77349</v>
      </c>
      <c r="B380" t="s">
        <v>620</v>
      </c>
      <c r="C380" t="s">
        <v>127</v>
      </c>
      <c r="D380" t="s">
        <v>66</v>
      </c>
      <c r="E380" s="1">
        <v>43899.470381944448</v>
      </c>
      <c r="F380" s="1">
        <v>43899.473738425928</v>
      </c>
      <c r="G380" t="s">
        <v>65</v>
      </c>
      <c r="H380" t="s">
        <v>128</v>
      </c>
      <c r="I380" t="s">
        <v>890</v>
      </c>
      <c r="J380" t="s">
        <v>16</v>
      </c>
      <c r="L380" t="s">
        <v>68</v>
      </c>
      <c r="M380" t="s">
        <v>69</v>
      </c>
      <c r="N380" s="3">
        <f>VALUE(Tableau_odi_logs_sessions[[#This Row],[duree]])</f>
        <v>4</v>
      </c>
      <c r="O380" s="2">
        <f>INT(Tableau_odi_logs_sessions[[#This Row],[datein]])</f>
        <v>43899</v>
      </c>
      <c r="P380" s="2">
        <f>INT(Tableau_odi_logs_sessions[[#This Row],[dateout]])</f>
        <v>43899</v>
      </c>
      <c r="Q380" s="3">
        <f>Tableau_odi_logs_sessions[[#This Row],[datein]]-Tableau_odi_logs_sessions[[#This Row],[jourin]]</f>
        <v>0.47038194444758119</v>
      </c>
      <c r="R380" s="3">
        <f>Tableau_odi_logs_sessions[[#This Row],[dateout]]-Tableau_odi_logs_sessions[[#This Row],[jourout]]</f>
        <v>0.47373842592787696</v>
      </c>
      <c r="S38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380" s="3" t="str">
        <f>IF(Tableau_odi_logs_sessions[[#This Row],[test]]&gt;5,TEXT(Tableau_odi_logs_sessions[[#This Row],[datein]],"YYYYMMDD")&amp;"_"&amp;HOUR(Tableau_odi_logs_sessions[[#This Row],[datein]]),"")</f>
        <v/>
      </c>
    </row>
    <row r="381" spans="1:20" hidden="1" x14ac:dyDescent="0.25">
      <c r="A381">
        <v>77350</v>
      </c>
      <c r="B381" t="s">
        <v>621</v>
      </c>
      <c r="C381" t="s">
        <v>127</v>
      </c>
      <c r="D381" t="s">
        <v>66</v>
      </c>
      <c r="E381" s="1">
        <v>43899.476469907408</v>
      </c>
      <c r="F381" s="1">
        <v>43899.51158564815</v>
      </c>
      <c r="G381" t="s">
        <v>61</v>
      </c>
      <c r="H381" t="s">
        <v>128</v>
      </c>
      <c r="I381" t="s">
        <v>890</v>
      </c>
      <c r="J381" t="s">
        <v>16</v>
      </c>
      <c r="L381" t="s">
        <v>68</v>
      </c>
      <c r="M381" t="s">
        <v>69</v>
      </c>
      <c r="N381" s="3">
        <f>VALUE(Tableau_odi_logs_sessions[[#This Row],[duree]])</f>
        <v>50</v>
      </c>
      <c r="O381" s="2">
        <f>INT(Tableau_odi_logs_sessions[[#This Row],[datein]])</f>
        <v>43899</v>
      </c>
      <c r="P381" s="2">
        <f>INT(Tableau_odi_logs_sessions[[#This Row],[dateout]])</f>
        <v>43899</v>
      </c>
      <c r="Q381" s="3">
        <f>Tableau_odi_logs_sessions[[#This Row],[datein]]-Tableau_odi_logs_sessions[[#This Row],[jourin]]</f>
        <v>0.47646990740759065</v>
      </c>
      <c r="R381" s="3">
        <f>Tableau_odi_logs_sessions[[#This Row],[dateout]]-Tableau_odi_logs_sessions[[#This Row],[jourout]]</f>
        <v>0.51158564814977581</v>
      </c>
      <c r="S38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381" s="3" t="str">
        <f>IF(Tableau_odi_logs_sessions[[#This Row],[test]]&gt;5,TEXT(Tableau_odi_logs_sessions[[#This Row],[datein]],"YYYYMMDD")&amp;"_"&amp;HOUR(Tableau_odi_logs_sessions[[#This Row],[datein]]),"")</f>
        <v/>
      </c>
    </row>
    <row r="382" spans="1:20" hidden="1" x14ac:dyDescent="0.25">
      <c r="A382">
        <v>77351</v>
      </c>
      <c r="B382" t="s">
        <v>622</v>
      </c>
      <c r="C382" t="s">
        <v>127</v>
      </c>
      <c r="D382" t="s">
        <v>66</v>
      </c>
      <c r="E382" s="1">
        <v>43899.531388888892</v>
      </c>
      <c r="F382" s="1">
        <v>43899.542592592596</v>
      </c>
      <c r="G382" t="s">
        <v>15</v>
      </c>
      <c r="H382" t="s">
        <v>128</v>
      </c>
      <c r="I382" t="s">
        <v>890</v>
      </c>
      <c r="J382" t="s">
        <v>16</v>
      </c>
      <c r="L382" t="s">
        <v>68</v>
      </c>
      <c r="M382" t="s">
        <v>69</v>
      </c>
      <c r="N382" s="3">
        <f>VALUE(Tableau_odi_logs_sessions[[#This Row],[duree]])</f>
        <v>16</v>
      </c>
      <c r="O382" s="2">
        <f>INT(Tableau_odi_logs_sessions[[#This Row],[datein]])</f>
        <v>43899</v>
      </c>
      <c r="P382" s="2">
        <f>INT(Tableau_odi_logs_sessions[[#This Row],[dateout]])</f>
        <v>43899</v>
      </c>
      <c r="Q382" s="3">
        <f>Tableau_odi_logs_sessions[[#This Row],[datein]]-Tableau_odi_logs_sessions[[#This Row],[jourin]]</f>
        <v>0.531388888892252</v>
      </c>
      <c r="R382" s="3">
        <f>Tableau_odi_logs_sessions[[#This Row],[dateout]]-Tableau_odi_logs_sessions[[#This Row],[jourout]]</f>
        <v>0.54259259259561077</v>
      </c>
      <c r="S38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382" s="3" t="str">
        <f>IF(Tableau_odi_logs_sessions[[#This Row],[test]]&gt;5,TEXT(Tableau_odi_logs_sessions[[#This Row],[datein]],"YYYYMMDD")&amp;"_"&amp;HOUR(Tableau_odi_logs_sessions[[#This Row],[datein]]),"")</f>
        <v/>
      </c>
    </row>
    <row r="383" spans="1:20" hidden="1" x14ac:dyDescent="0.25">
      <c r="A383">
        <v>77352</v>
      </c>
      <c r="B383" t="s">
        <v>623</v>
      </c>
      <c r="C383" t="s">
        <v>127</v>
      </c>
      <c r="D383" t="s">
        <v>43</v>
      </c>
      <c r="E383" s="1">
        <v>43900.445254629631</v>
      </c>
      <c r="F383" s="1">
        <v>43900.469930555555</v>
      </c>
      <c r="G383" t="s">
        <v>47</v>
      </c>
      <c r="H383" t="s">
        <v>128</v>
      </c>
      <c r="I383" t="s">
        <v>890</v>
      </c>
      <c r="J383" t="s">
        <v>16</v>
      </c>
      <c r="L383" t="s">
        <v>20</v>
      </c>
      <c r="M383" t="s">
        <v>25</v>
      </c>
      <c r="N383" s="3">
        <f>VALUE(Tableau_odi_logs_sessions[[#This Row],[duree]])</f>
        <v>35</v>
      </c>
      <c r="O383" s="2">
        <f>INT(Tableau_odi_logs_sessions[[#This Row],[datein]])</f>
        <v>43900</v>
      </c>
      <c r="P383" s="2">
        <f>INT(Tableau_odi_logs_sessions[[#This Row],[dateout]])</f>
        <v>43900</v>
      </c>
      <c r="Q383" s="3">
        <f>Tableau_odi_logs_sessions[[#This Row],[datein]]-Tableau_odi_logs_sessions[[#This Row],[jourin]]</f>
        <v>0.44525462963065365</v>
      </c>
      <c r="R383" s="3">
        <f>Tableau_odi_logs_sessions[[#This Row],[dateout]]-Tableau_odi_logs_sessions[[#This Row],[jourout]]</f>
        <v>0.46993055555503815</v>
      </c>
      <c r="S38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83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384" spans="1:20" hidden="1" x14ac:dyDescent="0.25">
      <c r="A384">
        <v>77353</v>
      </c>
      <c r="B384" t="s">
        <v>624</v>
      </c>
      <c r="C384" t="s">
        <v>127</v>
      </c>
      <c r="D384" t="s">
        <v>23</v>
      </c>
      <c r="E384" s="1">
        <v>43900.629016203704</v>
      </c>
      <c r="F384" s="1">
        <v>43900.643310185187</v>
      </c>
      <c r="G384" t="s">
        <v>101</v>
      </c>
      <c r="H384" t="s">
        <v>128</v>
      </c>
      <c r="I384" t="s">
        <v>890</v>
      </c>
      <c r="J384" t="s">
        <v>16</v>
      </c>
      <c r="L384" t="s">
        <v>21</v>
      </c>
      <c r="M384" t="s">
        <v>24</v>
      </c>
      <c r="N384" s="3">
        <f>VALUE(Tableau_odi_logs_sessions[[#This Row],[duree]])</f>
        <v>20</v>
      </c>
      <c r="O384" s="2">
        <f>INT(Tableau_odi_logs_sessions[[#This Row],[datein]])</f>
        <v>43900</v>
      </c>
      <c r="P384" s="2">
        <f>INT(Tableau_odi_logs_sessions[[#This Row],[dateout]])</f>
        <v>43900</v>
      </c>
      <c r="Q384" s="3">
        <f>Tableau_odi_logs_sessions[[#This Row],[datein]]-Tableau_odi_logs_sessions[[#This Row],[jourin]]</f>
        <v>0.62901620370394085</v>
      </c>
      <c r="R384" s="3">
        <f>Tableau_odi_logs_sessions[[#This Row],[dateout]]-Tableau_odi_logs_sessions[[#This Row],[jourout]]</f>
        <v>0.643310185187147</v>
      </c>
      <c r="S38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84" s="3" t="str">
        <f>IF(Tableau_odi_logs_sessions[[#This Row],[test]]&gt;5,TEXT(Tableau_odi_logs_sessions[[#This Row],[datein]],"YYYYMMDD")&amp;"_"&amp;HOUR(Tableau_odi_logs_sessions[[#This Row],[datein]]),"")</f>
        <v>20200310_15</v>
      </c>
    </row>
    <row r="385" spans="1:20" hidden="1" x14ac:dyDescent="0.25">
      <c r="A385">
        <v>77354</v>
      </c>
      <c r="B385" t="s">
        <v>625</v>
      </c>
      <c r="C385" t="s">
        <v>127</v>
      </c>
      <c r="D385" t="s">
        <v>48</v>
      </c>
      <c r="E385" s="1">
        <v>43901.416192129633</v>
      </c>
      <c r="F385" s="1">
        <v>43901.428171296298</v>
      </c>
      <c r="G385" t="s">
        <v>54</v>
      </c>
      <c r="H385" t="s">
        <v>128</v>
      </c>
      <c r="I385" t="s">
        <v>890</v>
      </c>
      <c r="J385" t="s">
        <v>16</v>
      </c>
      <c r="L385" t="s">
        <v>21</v>
      </c>
      <c r="M385" t="s">
        <v>24</v>
      </c>
      <c r="N385" s="3">
        <f>VALUE(Tableau_odi_logs_sessions[[#This Row],[duree]])</f>
        <v>17</v>
      </c>
      <c r="O385" s="2">
        <f>INT(Tableau_odi_logs_sessions[[#This Row],[datein]])</f>
        <v>43901</v>
      </c>
      <c r="P385" s="2">
        <f>INT(Tableau_odi_logs_sessions[[#This Row],[dateout]])</f>
        <v>43901</v>
      </c>
      <c r="Q385" s="3">
        <f>Tableau_odi_logs_sessions[[#This Row],[datein]]-Tableau_odi_logs_sessions[[#This Row],[jourin]]</f>
        <v>0.41619212963269092</v>
      </c>
      <c r="R385" s="3">
        <f>Tableau_odi_logs_sessions[[#This Row],[dateout]]-Tableau_odi_logs_sessions[[#This Row],[jourout]]</f>
        <v>0.42817129629838746</v>
      </c>
      <c r="S38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385" s="3" t="str">
        <f>IF(Tableau_odi_logs_sessions[[#This Row],[test]]&gt;5,TEXT(Tableau_odi_logs_sessions[[#This Row],[datein]],"YYYYMMDD")&amp;"_"&amp;HOUR(Tableau_odi_logs_sessions[[#This Row],[datein]]),"")</f>
        <v>20200311_9</v>
      </c>
    </row>
    <row r="386" spans="1:20" hidden="1" x14ac:dyDescent="0.25">
      <c r="A386">
        <v>77355</v>
      </c>
      <c r="B386" t="s">
        <v>626</v>
      </c>
      <c r="C386" t="s">
        <v>127</v>
      </c>
      <c r="D386" t="s">
        <v>48</v>
      </c>
      <c r="E386" s="1">
        <v>43901.434664351851</v>
      </c>
      <c r="F386" s="1">
        <v>43901.444490740738</v>
      </c>
      <c r="G386" t="s">
        <v>83</v>
      </c>
      <c r="H386" t="s">
        <v>128</v>
      </c>
      <c r="I386" t="s">
        <v>890</v>
      </c>
      <c r="J386" t="s">
        <v>16</v>
      </c>
      <c r="L386" t="s">
        <v>21</v>
      </c>
      <c r="M386" t="s">
        <v>24</v>
      </c>
      <c r="N386" s="3">
        <f>VALUE(Tableau_odi_logs_sessions[[#This Row],[duree]])</f>
        <v>14</v>
      </c>
      <c r="O386" s="2">
        <f>INT(Tableau_odi_logs_sessions[[#This Row],[datein]])</f>
        <v>43901</v>
      </c>
      <c r="P386" s="2">
        <f>INT(Tableau_odi_logs_sessions[[#This Row],[dateout]])</f>
        <v>43901</v>
      </c>
      <c r="Q386" s="3">
        <f>Tableau_odi_logs_sessions[[#This Row],[datein]]-Tableau_odi_logs_sessions[[#This Row],[jourin]]</f>
        <v>0.43466435185109731</v>
      </c>
      <c r="R386" s="3">
        <f>Tableau_odi_logs_sessions[[#This Row],[dateout]]-Tableau_odi_logs_sessions[[#This Row],[jourout]]</f>
        <v>0.44449074073781958</v>
      </c>
      <c r="S38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386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387" spans="1:20" hidden="1" x14ac:dyDescent="0.25">
      <c r="A387">
        <v>77356</v>
      </c>
      <c r="B387" t="s">
        <v>627</v>
      </c>
      <c r="C387" t="s">
        <v>127</v>
      </c>
      <c r="D387" t="s">
        <v>58</v>
      </c>
      <c r="E387" s="1">
        <v>43902.34207175926</v>
      </c>
      <c r="F387" s="1">
        <v>43902.379317129627</v>
      </c>
      <c r="G387" t="s">
        <v>52</v>
      </c>
      <c r="H387" t="s">
        <v>128</v>
      </c>
      <c r="I387" t="s">
        <v>890</v>
      </c>
      <c r="J387" t="s">
        <v>16</v>
      </c>
      <c r="L387" t="s">
        <v>20</v>
      </c>
      <c r="M387" t="s">
        <v>25</v>
      </c>
      <c r="N387" s="3">
        <f>VALUE(Tableau_odi_logs_sessions[[#This Row],[duree]])</f>
        <v>53</v>
      </c>
      <c r="O387" s="2">
        <f>INT(Tableau_odi_logs_sessions[[#This Row],[datein]])</f>
        <v>43902</v>
      </c>
      <c r="P387" s="2">
        <f>INT(Tableau_odi_logs_sessions[[#This Row],[dateout]])</f>
        <v>43902</v>
      </c>
      <c r="Q387" s="3">
        <f>Tableau_odi_logs_sessions[[#This Row],[datein]]-Tableau_odi_logs_sessions[[#This Row],[jourin]]</f>
        <v>0.34207175925985212</v>
      </c>
      <c r="R387" s="3">
        <f>Tableau_odi_logs_sessions[[#This Row],[dateout]]-Tableau_odi_logs_sessions[[#This Row],[jourout]]</f>
        <v>0.37931712962745223</v>
      </c>
      <c r="S38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87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388" spans="1:20" hidden="1" x14ac:dyDescent="0.25">
      <c r="A388">
        <v>77357</v>
      </c>
      <c r="B388" t="s">
        <v>628</v>
      </c>
      <c r="C388" t="s">
        <v>127</v>
      </c>
      <c r="D388" t="s">
        <v>35</v>
      </c>
      <c r="E388" s="1">
        <v>43902.401979166665</v>
      </c>
      <c r="F388" s="1">
        <v>43902.426168981481</v>
      </c>
      <c r="G388" t="s">
        <v>37</v>
      </c>
      <c r="H388" t="s">
        <v>128</v>
      </c>
      <c r="I388" t="s">
        <v>890</v>
      </c>
      <c r="J388" t="s">
        <v>16</v>
      </c>
      <c r="L388" t="s">
        <v>21</v>
      </c>
      <c r="M388" t="s">
        <v>22</v>
      </c>
      <c r="N388" s="3">
        <f>VALUE(Tableau_odi_logs_sessions[[#This Row],[duree]])</f>
        <v>34</v>
      </c>
      <c r="O388" s="2">
        <f>INT(Tableau_odi_logs_sessions[[#This Row],[datein]])</f>
        <v>43902</v>
      </c>
      <c r="P388" s="2">
        <f>INT(Tableau_odi_logs_sessions[[#This Row],[dateout]])</f>
        <v>43902</v>
      </c>
      <c r="Q388" s="3">
        <f>Tableau_odi_logs_sessions[[#This Row],[datein]]-Tableau_odi_logs_sessions[[#This Row],[jourin]]</f>
        <v>0.40197916666511446</v>
      </c>
      <c r="R388" s="3">
        <f>Tableau_odi_logs_sessions[[#This Row],[dateout]]-Tableau_odi_logs_sessions[[#This Row],[jourout]]</f>
        <v>0.42616898148116888</v>
      </c>
      <c r="S38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88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389" spans="1:20" hidden="1" x14ac:dyDescent="0.25">
      <c r="A389">
        <v>77358</v>
      </c>
      <c r="B389" t="s">
        <v>629</v>
      </c>
      <c r="C389" t="s">
        <v>127</v>
      </c>
      <c r="D389" t="s">
        <v>35</v>
      </c>
      <c r="E389" s="1">
        <v>43902.427881944444</v>
      </c>
      <c r="F389" s="1">
        <v>43902.432881944442</v>
      </c>
      <c r="G389" t="s">
        <v>40</v>
      </c>
      <c r="H389" t="s">
        <v>128</v>
      </c>
      <c r="I389" t="s">
        <v>890</v>
      </c>
      <c r="J389" t="s">
        <v>16</v>
      </c>
      <c r="L389" t="s">
        <v>21</v>
      </c>
      <c r="M389" t="s">
        <v>22</v>
      </c>
      <c r="N389" s="3">
        <f>VALUE(Tableau_odi_logs_sessions[[#This Row],[duree]])</f>
        <v>7</v>
      </c>
      <c r="O389" s="2">
        <f>INT(Tableau_odi_logs_sessions[[#This Row],[datein]])</f>
        <v>43902</v>
      </c>
      <c r="P389" s="2">
        <f>INT(Tableau_odi_logs_sessions[[#This Row],[dateout]])</f>
        <v>43902</v>
      </c>
      <c r="Q389" s="3">
        <f>Tableau_odi_logs_sessions[[#This Row],[datein]]-Tableau_odi_logs_sessions[[#This Row],[jourin]]</f>
        <v>0.42788194444437977</v>
      </c>
      <c r="R389" s="3">
        <f>Tableau_odi_logs_sessions[[#This Row],[dateout]]-Tableau_odi_logs_sessions[[#This Row],[jourout]]</f>
        <v>0.43288194444176042</v>
      </c>
      <c r="S38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6</v>
      </c>
      <c r="T389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390" spans="1:20" hidden="1" x14ac:dyDescent="0.25">
      <c r="A390">
        <v>77359</v>
      </c>
      <c r="B390" t="s">
        <v>630</v>
      </c>
      <c r="C390" t="s">
        <v>127</v>
      </c>
      <c r="D390" t="s">
        <v>79</v>
      </c>
      <c r="E390" s="1">
        <v>43902.461967592593</v>
      </c>
      <c r="F390" s="1">
        <v>43902.467060185183</v>
      </c>
      <c r="G390" t="s">
        <v>40</v>
      </c>
      <c r="H390" t="s">
        <v>128</v>
      </c>
      <c r="I390" t="s">
        <v>890</v>
      </c>
      <c r="J390" t="s">
        <v>16</v>
      </c>
      <c r="L390" t="s">
        <v>21</v>
      </c>
      <c r="M390" t="s">
        <v>27</v>
      </c>
      <c r="N390" s="3">
        <f>VALUE(Tableau_odi_logs_sessions[[#This Row],[duree]])</f>
        <v>7</v>
      </c>
      <c r="O390" s="2">
        <f>INT(Tableau_odi_logs_sessions[[#This Row],[datein]])</f>
        <v>43902</v>
      </c>
      <c r="P390" s="2">
        <f>INT(Tableau_odi_logs_sessions[[#This Row],[dateout]])</f>
        <v>43902</v>
      </c>
      <c r="Q390" s="3">
        <f>Tableau_odi_logs_sessions[[#This Row],[datein]]-Tableau_odi_logs_sessions[[#This Row],[jourin]]</f>
        <v>0.46196759259328246</v>
      </c>
      <c r="R390" s="3">
        <f>Tableau_odi_logs_sessions[[#This Row],[dateout]]-Tableau_odi_logs_sessions[[#This Row],[jourout]]</f>
        <v>0.46706018518307246</v>
      </c>
      <c r="S39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390" s="3" t="str">
        <f>IF(Tableau_odi_logs_sessions[[#This Row],[test]]&gt;5,TEXT(Tableau_odi_logs_sessions[[#This Row],[datein]],"YYYYMMDD")&amp;"_"&amp;HOUR(Tableau_odi_logs_sessions[[#This Row],[datein]]),"")</f>
        <v>20200312_11</v>
      </c>
    </row>
    <row r="391" spans="1:20" hidden="1" x14ac:dyDescent="0.25">
      <c r="A391">
        <v>77360</v>
      </c>
      <c r="B391" t="s">
        <v>631</v>
      </c>
      <c r="C391" t="s">
        <v>127</v>
      </c>
      <c r="D391" t="s">
        <v>66</v>
      </c>
      <c r="E391" s="1">
        <v>43902.476539351854</v>
      </c>
      <c r="F391" s="1">
        <v>43902.50203703704</v>
      </c>
      <c r="G391" t="s">
        <v>59</v>
      </c>
      <c r="H391" t="s">
        <v>128</v>
      </c>
      <c r="I391" t="s">
        <v>890</v>
      </c>
      <c r="J391" t="s">
        <v>16</v>
      </c>
      <c r="L391" t="s">
        <v>68</v>
      </c>
      <c r="M391" t="s">
        <v>69</v>
      </c>
      <c r="N391" s="3">
        <f>VALUE(Tableau_odi_logs_sessions[[#This Row],[duree]])</f>
        <v>36</v>
      </c>
      <c r="O391" s="2">
        <f>INT(Tableau_odi_logs_sessions[[#This Row],[datein]])</f>
        <v>43902</v>
      </c>
      <c r="P391" s="2">
        <f>INT(Tableau_odi_logs_sessions[[#This Row],[dateout]])</f>
        <v>43902</v>
      </c>
      <c r="Q391" s="3">
        <f>Tableau_odi_logs_sessions[[#This Row],[datein]]-Tableau_odi_logs_sessions[[#This Row],[jourin]]</f>
        <v>0.47653935185371665</v>
      </c>
      <c r="R391" s="3">
        <f>Tableau_odi_logs_sessions[[#This Row],[dateout]]-Tableau_odi_logs_sessions[[#This Row],[jourout]]</f>
        <v>0.50203703704028158</v>
      </c>
      <c r="S39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391" s="3" t="str">
        <f>IF(Tableau_odi_logs_sessions[[#This Row],[test]]&gt;5,TEXT(Tableau_odi_logs_sessions[[#This Row],[datein]],"YYYYMMDD")&amp;"_"&amp;HOUR(Tableau_odi_logs_sessions[[#This Row],[datein]]),"")</f>
        <v/>
      </c>
    </row>
    <row r="392" spans="1:20" hidden="1" x14ac:dyDescent="0.25">
      <c r="A392">
        <v>77361</v>
      </c>
      <c r="B392" t="s">
        <v>632</v>
      </c>
      <c r="C392" t="s">
        <v>127</v>
      </c>
      <c r="D392" t="s">
        <v>66</v>
      </c>
      <c r="E392" s="1">
        <v>43902.505844907406</v>
      </c>
      <c r="F392" s="1">
        <v>43902.520011574074</v>
      </c>
      <c r="G392" t="s">
        <v>101</v>
      </c>
      <c r="H392" t="s">
        <v>128</v>
      </c>
      <c r="I392" t="s">
        <v>890</v>
      </c>
      <c r="J392" t="s">
        <v>16</v>
      </c>
      <c r="L392" t="s">
        <v>68</v>
      </c>
      <c r="M392" t="s">
        <v>69</v>
      </c>
      <c r="N392" s="3">
        <f>VALUE(Tableau_odi_logs_sessions[[#This Row],[duree]])</f>
        <v>20</v>
      </c>
      <c r="O392" s="2">
        <f>INT(Tableau_odi_logs_sessions[[#This Row],[datein]])</f>
        <v>43902</v>
      </c>
      <c r="P392" s="2">
        <f>INT(Tableau_odi_logs_sessions[[#This Row],[dateout]])</f>
        <v>43902</v>
      </c>
      <c r="Q392" s="3">
        <f>Tableau_odi_logs_sessions[[#This Row],[datein]]-Tableau_odi_logs_sessions[[#This Row],[jourin]]</f>
        <v>0.50584490740584442</v>
      </c>
      <c r="R392" s="3">
        <f>Tableau_odi_logs_sessions[[#This Row],[dateout]]-Tableau_odi_logs_sessions[[#This Row],[jourout]]</f>
        <v>0.52001157407357823</v>
      </c>
      <c r="S39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392" s="3" t="str">
        <f>IF(Tableau_odi_logs_sessions[[#This Row],[test]]&gt;5,TEXT(Tableau_odi_logs_sessions[[#This Row],[datein]],"YYYYMMDD")&amp;"_"&amp;HOUR(Tableau_odi_logs_sessions[[#This Row],[datein]]),"")</f>
        <v/>
      </c>
    </row>
    <row r="393" spans="1:20" hidden="1" x14ac:dyDescent="0.25">
      <c r="A393">
        <v>77362</v>
      </c>
      <c r="B393" t="s">
        <v>633</v>
      </c>
      <c r="C393" t="s">
        <v>127</v>
      </c>
      <c r="D393" t="s">
        <v>63</v>
      </c>
      <c r="E393" s="1">
        <v>43902.549247685187</v>
      </c>
      <c r="F393" s="1">
        <v>43902.583935185183</v>
      </c>
      <c r="G393" t="s">
        <v>94</v>
      </c>
      <c r="H393" t="s">
        <v>128</v>
      </c>
      <c r="I393" t="s">
        <v>890</v>
      </c>
      <c r="J393" t="s">
        <v>16</v>
      </c>
      <c r="L393" t="s">
        <v>20</v>
      </c>
      <c r="M393" t="s">
        <v>18</v>
      </c>
      <c r="N393" s="3">
        <f>VALUE(Tableau_odi_logs_sessions[[#This Row],[duree]])</f>
        <v>49</v>
      </c>
      <c r="O393" s="2">
        <f>INT(Tableau_odi_logs_sessions[[#This Row],[datein]])</f>
        <v>43902</v>
      </c>
      <c r="P393" s="2">
        <f>INT(Tableau_odi_logs_sessions[[#This Row],[dateout]])</f>
        <v>43902</v>
      </c>
      <c r="Q393" s="3">
        <f>Tableau_odi_logs_sessions[[#This Row],[datein]]-Tableau_odi_logs_sessions[[#This Row],[jourin]]</f>
        <v>0.54924768518685596</v>
      </c>
      <c r="R393" s="3">
        <f>Tableau_odi_logs_sessions[[#This Row],[dateout]]-Tableau_odi_logs_sessions[[#This Row],[jourout]]</f>
        <v>0.58393518518278142</v>
      </c>
      <c r="S39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93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394" spans="1:20" hidden="1" x14ac:dyDescent="0.25">
      <c r="A394">
        <v>77363</v>
      </c>
      <c r="B394" t="s">
        <v>634</v>
      </c>
      <c r="C394" t="s">
        <v>133</v>
      </c>
      <c r="D394" t="s">
        <v>41</v>
      </c>
      <c r="E394" s="1">
        <v>43896.412291666667</v>
      </c>
      <c r="F394" s="1">
        <v>43896.429143518515</v>
      </c>
      <c r="G394" t="s">
        <v>74</v>
      </c>
      <c r="H394" t="s">
        <v>134</v>
      </c>
      <c r="I394" t="s">
        <v>890</v>
      </c>
      <c r="J394" t="s">
        <v>16</v>
      </c>
      <c r="L394" t="s">
        <v>21</v>
      </c>
      <c r="M394" t="s">
        <v>27</v>
      </c>
      <c r="N394" s="3">
        <f>VALUE(Tableau_odi_logs_sessions[[#This Row],[duree]])</f>
        <v>24</v>
      </c>
      <c r="O394" s="2">
        <f>INT(Tableau_odi_logs_sessions[[#This Row],[datein]])</f>
        <v>43896</v>
      </c>
      <c r="P394" s="2">
        <f>INT(Tableau_odi_logs_sessions[[#This Row],[dateout]])</f>
        <v>43896</v>
      </c>
      <c r="Q394" s="3">
        <f>Tableau_odi_logs_sessions[[#This Row],[datein]]-Tableau_odi_logs_sessions[[#This Row],[jourin]]</f>
        <v>0.41229166666744277</v>
      </c>
      <c r="R394" s="3">
        <f>Tableau_odi_logs_sessions[[#This Row],[dateout]]-Tableau_odi_logs_sessions[[#This Row],[jourout]]</f>
        <v>0.42914351851504762</v>
      </c>
      <c r="S39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94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395" spans="1:20" hidden="1" x14ac:dyDescent="0.25">
      <c r="A395">
        <v>77364</v>
      </c>
      <c r="B395" t="s">
        <v>635</v>
      </c>
      <c r="C395" t="s">
        <v>133</v>
      </c>
      <c r="D395" t="s">
        <v>43</v>
      </c>
      <c r="E395" s="1">
        <v>43896.445196759261</v>
      </c>
      <c r="F395" s="1">
        <v>43896.467858796299</v>
      </c>
      <c r="G395" t="s">
        <v>39</v>
      </c>
      <c r="H395" t="s">
        <v>134</v>
      </c>
      <c r="I395" t="s">
        <v>890</v>
      </c>
      <c r="J395" t="s">
        <v>16</v>
      </c>
      <c r="L395" t="s">
        <v>20</v>
      </c>
      <c r="M395" t="s">
        <v>25</v>
      </c>
      <c r="N395" s="3">
        <f>VALUE(Tableau_odi_logs_sessions[[#This Row],[duree]])</f>
        <v>32</v>
      </c>
      <c r="O395" s="2">
        <f>INT(Tableau_odi_logs_sessions[[#This Row],[datein]])</f>
        <v>43896</v>
      </c>
      <c r="P395" s="2">
        <f>INT(Tableau_odi_logs_sessions[[#This Row],[dateout]])</f>
        <v>43896</v>
      </c>
      <c r="Q395" s="3">
        <f>Tableau_odi_logs_sessions[[#This Row],[datein]]-Tableau_odi_logs_sessions[[#This Row],[jourin]]</f>
        <v>0.44519675926130731</v>
      </c>
      <c r="R395" s="3">
        <f>Tableau_odi_logs_sessions[[#This Row],[dateout]]-Tableau_odi_logs_sessions[[#This Row],[jourout]]</f>
        <v>0.46785879629896954</v>
      </c>
      <c r="S39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395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396" spans="1:20" hidden="1" x14ac:dyDescent="0.25">
      <c r="A396">
        <v>77365</v>
      </c>
      <c r="B396" t="s">
        <v>636</v>
      </c>
      <c r="C396" t="s">
        <v>133</v>
      </c>
      <c r="D396" t="s">
        <v>58</v>
      </c>
      <c r="E396" s="1">
        <v>43896.566874999997</v>
      </c>
      <c r="F396" s="1">
        <v>43896.584328703706</v>
      </c>
      <c r="G396" t="s">
        <v>71</v>
      </c>
      <c r="H396" t="s">
        <v>134</v>
      </c>
      <c r="I396" t="s">
        <v>890</v>
      </c>
      <c r="J396" t="s">
        <v>16</v>
      </c>
      <c r="L396" t="s">
        <v>20</v>
      </c>
      <c r="M396" t="s">
        <v>25</v>
      </c>
      <c r="N396" s="3">
        <f>VALUE(Tableau_odi_logs_sessions[[#This Row],[duree]])</f>
        <v>25</v>
      </c>
      <c r="O396" s="2">
        <f>INT(Tableau_odi_logs_sessions[[#This Row],[datein]])</f>
        <v>43896</v>
      </c>
      <c r="P396" s="2">
        <f>INT(Tableau_odi_logs_sessions[[#This Row],[dateout]])</f>
        <v>43896</v>
      </c>
      <c r="Q396" s="3">
        <f>Tableau_odi_logs_sessions[[#This Row],[datein]]-Tableau_odi_logs_sessions[[#This Row],[jourin]]</f>
        <v>0.56687499999679858</v>
      </c>
      <c r="R396" s="3">
        <f>Tableau_odi_logs_sessions[[#This Row],[dateout]]-Tableau_odi_logs_sessions[[#This Row],[jourout]]</f>
        <v>0.58432870370597811</v>
      </c>
      <c r="S39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96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397" spans="1:20" hidden="1" x14ac:dyDescent="0.25">
      <c r="A397">
        <v>77366</v>
      </c>
      <c r="B397" t="s">
        <v>637</v>
      </c>
      <c r="C397" t="s">
        <v>133</v>
      </c>
      <c r="D397" t="s">
        <v>30</v>
      </c>
      <c r="E397" s="1">
        <v>43899.403981481482</v>
      </c>
      <c r="F397" s="1">
        <v>43899.422083333331</v>
      </c>
      <c r="G397" t="s">
        <v>106</v>
      </c>
      <c r="H397" t="s">
        <v>134</v>
      </c>
      <c r="I397" t="s">
        <v>890</v>
      </c>
      <c r="J397" t="s">
        <v>16</v>
      </c>
      <c r="L397" t="s">
        <v>21</v>
      </c>
      <c r="M397" t="s">
        <v>22</v>
      </c>
      <c r="N397" s="3">
        <f>VALUE(Tableau_odi_logs_sessions[[#This Row],[duree]])</f>
        <v>26</v>
      </c>
      <c r="O397" s="2">
        <f>INT(Tableau_odi_logs_sessions[[#This Row],[datein]])</f>
        <v>43899</v>
      </c>
      <c r="P397" s="2">
        <f>INT(Tableau_odi_logs_sessions[[#This Row],[dateout]])</f>
        <v>43899</v>
      </c>
      <c r="Q397" s="3">
        <f>Tableau_odi_logs_sessions[[#This Row],[datein]]-Tableau_odi_logs_sessions[[#This Row],[jourin]]</f>
        <v>0.40398148148233304</v>
      </c>
      <c r="R397" s="3">
        <f>Tableau_odi_logs_sessions[[#This Row],[dateout]]-Tableau_odi_logs_sessions[[#This Row],[jourout]]</f>
        <v>0.42208333333110204</v>
      </c>
      <c r="S39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97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398" spans="1:20" hidden="1" x14ac:dyDescent="0.25">
      <c r="A398">
        <v>77367</v>
      </c>
      <c r="B398" t="s">
        <v>638</v>
      </c>
      <c r="C398" t="s">
        <v>133</v>
      </c>
      <c r="D398" t="s">
        <v>43</v>
      </c>
      <c r="E398" s="1">
        <v>43900.445196759261</v>
      </c>
      <c r="F398" s="1">
        <v>43900.469224537039</v>
      </c>
      <c r="G398" t="s">
        <v>37</v>
      </c>
      <c r="H398" t="s">
        <v>134</v>
      </c>
      <c r="I398" t="s">
        <v>890</v>
      </c>
      <c r="J398" t="s">
        <v>16</v>
      </c>
      <c r="L398" t="s">
        <v>20</v>
      </c>
      <c r="M398" t="s">
        <v>25</v>
      </c>
      <c r="N398" s="3">
        <f>VALUE(Tableau_odi_logs_sessions[[#This Row],[duree]])</f>
        <v>34</v>
      </c>
      <c r="O398" s="2">
        <f>INT(Tableau_odi_logs_sessions[[#This Row],[datein]])</f>
        <v>43900</v>
      </c>
      <c r="P398" s="2">
        <f>INT(Tableau_odi_logs_sessions[[#This Row],[dateout]])</f>
        <v>43900</v>
      </c>
      <c r="Q398" s="3">
        <f>Tableau_odi_logs_sessions[[#This Row],[datein]]-Tableau_odi_logs_sessions[[#This Row],[jourin]]</f>
        <v>0.44519675926130731</v>
      </c>
      <c r="R398" s="3">
        <f>Tableau_odi_logs_sessions[[#This Row],[dateout]]-Tableau_odi_logs_sessions[[#This Row],[jourout]]</f>
        <v>0.46922453703882638</v>
      </c>
      <c r="S39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398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399" spans="1:20" hidden="1" x14ac:dyDescent="0.25">
      <c r="A399">
        <v>77368</v>
      </c>
      <c r="B399" t="s">
        <v>639</v>
      </c>
      <c r="C399" t="s">
        <v>133</v>
      </c>
      <c r="D399" t="s">
        <v>23</v>
      </c>
      <c r="E399" s="1">
        <v>43900.625115740739</v>
      </c>
      <c r="F399" s="1">
        <v>43900.643900462965</v>
      </c>
      <c r="G399" t="s">
        <v>82</v>
      </c>
      <c r="H399" t="s">
        <v>134</v>
      </c>
      <c r="I399" t="s">
        <v>890</v>
      </c>
      <c r="J399" t="s">
        <v>16</v>
      </c>
      <c r="L399" t="s">
        <v>21</v>
      </c>
      <c r="M399" t="s">
        <v>24</v>
      </c>
      <c r="N399" s="3">
        <f>VALUE(Tableau_odi_logs_sessions[[#This Row],[duree]])</f>
        <v>27</v>
      </c>
      <c r="O399" s="2">
        <f>INT(Tableau_odi_logs_sessions[[#This Row],[datein]])</f>
        <v>43900</v>
      </c>
      <c r="P399" s="2">
        <f>INT(Tableau_odi_logs_sessions[[#This Row],[dateout]])</f>
        <v>43900</v>
      </c>
      <c r="Q399" s="3">
        <f>Tableau_odi_logs_sessions[[#This Row],[datein]]-Tableau_odi_logs_sessions[[#This Row],[jourin]]</f>
        <v>0.62511574073869269</v>
      </c>
      <c r="R399" s="3">
        <f>Tableau_odi_logs_sessions[[#This Row],[dateout]]-Tableau_odi_logs_sessions[[#This Row],[jourout]]</f>
        <v>0.64390046296466608</v>
      </c>
      <c r="S39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399" s="3" t="str">
        <f>IF(Tableau_odi_logs_sessions[[#This Row],[test]]&gt;5,TEXT(Tableau_odi_logs_sessions[[#This Row],[datein]],"YYYYMMDD")&amp;"_"&amp;HOUR(Tableau_odi_logs_sessions[[#This Row],[datein]]),"")</f>
        <v>20200310_15</v>
      </c>
    </row>
    <row r="400" spans="1:20" hidden="1" x14ac:dyDescent="0.25">
      <c r="A400">
        <v>77371</v>
      </c>
      <c r="B400" t="s">
        <v>640</v>
      </c>
      <c r="C400" t="s">
        <v>133</v>
      </c>
      <c r="D400" t="s">
        <v>48</v>
      </c>
      <c r="E400" s="1">
        <v>43901.419166666667</v>
      </c>
      <c r="F400" s="1">
        <v>43901.428993055553</v>
      </c>
      <c r="G400" t="s">
        <v>83</v>
      </c>
      <c r="H400" t="s">
        <v>134</v>
      </c>
      <c r="I400" t="s">
        <v>890</v>
      </c>
      <c r="J400" t="s">
        <v>16</v>
      </c>
      <c r="L400" t="s">
        <v>21</v>
      </c>
      <c r="M400" t="s">
        <v>24</v>
      </c>
      <c r="N400" s="3">
        <f>VALUE(Tableau_odi_logs_sessions[[#This Row],[duree]])</f>
        <v>14</v>
      </c>
      <c r="O400" s="2">
        <f>INT(Tableau_odi_logs_sessions[[#This Row],[datein]])</f>
        <v>43901</v>
      </c>
      <c r="P400" s="2">
        <f>INT(Tableau_odi_logs_sessions[[#This Row],[dateout]])</f>
        <v>43901</v>
      </c>
      <c r="Q400" s="3">
        <f>Tableau_odi_logs_sessions[[#This Row],[datein]]-Tableau_odi_logs_sessions[[#This Row],[jourin]]</f>
        <v>0.41916666666656965</v>
      </c>
      <c r="R400" s="3">
        <f>Tableau_odi_logs_sessions[[#This Row],[dateout]]-Tableau_odi_logs_sessions[[#This Row],[jourout]]</f>
        <v>0.42899305555329192</v>
      </c>
      <c r="S40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400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401" spans="1:20" hidden="1" x14ac:dyDescent="0.25">
      <c r="A401">
        <v>77372</v>
      </c>
      <c r="B401" t="s">
        <v>641</v>
      </c>
      <c r="C401" t="s">
        <v>133</v>
      </c>
      <c r="D401" t="s">
        <v>48</v>
      </c>
      <c r="E401" s="1">
        <v>43901.436516203707</v>
      </c>
      <c r="F401" s="1">
        <v>43901.444201388891</v>
      </c>
      <c r="G401" t="s">
        <v>67</v>
      </c>
      <c r="H401" t="s">
        <v>134</v>
      </c>
      <c r="I401" t="s">
        <v>890</v>
      </c>
      <c r="J401" t="s">
        <v>16</v>
      </c>
      <c r="L401" t="s">
        <v>21</v>
      </c>
      <c r="M401" t="s">
        <v>24</v>
      </c>
      <c r="N401" s="3">
        <f>VALUE(Tableau_odi_logs_sessions[[#This Row],[duree]])</f>
        <v>11</v>
      </c>
      <c r="O401" s="2">
        <f>INT(Tableau_odi_logs_sessions[[#This Row],[datein]])</f>
        <v>43901</v>
      </c>
      <c r="P401" s="2">
        <f>INT(Tableau_odi_logs_sessions[[#This Row],[dateout]])</f>
        <v>43901</v>
      </c>
      <c r="Q401" s="3">
        <f>Tableau_odi_logs_sessions[[#This Row],[datein]]-Tableau_odi_logs_sessions[[#This Row],[jourin]]</f>
        <v>0.43651620370656019</v>
      </c>
      <c r="R401" s="3">
        <f>Tableau_odi_logs_sessions[[#This Row],[dateout]]-Tableau_odi_logs_sessions[[#This Row],[jourout]]</f>
        <v>0.44420138889108784</v>
      </c>
      <c r="S40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401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402" spans="1:20" hidden="1" x14ac:dyDescent="0.25">
      <c r="A402">
        <v>77373</v>
      </c>
      <c r="B402" t="s">
        <v>642</v>
      </c>
      <c r="C402" t="s">
        <v>133</v>
      </c>
      <c r="D402" t="s">
        <v>25</v>
      </c>
      <c r="E402" s="1">
        <v>43902.342858796299</v>
      </c>
      <c r="F402" s="1">
        <v>43902.37672453704</v>
      </c>
      <c r="G402" t="s">
        <v>76</v>
      </c>
      <c r="H402" t="s">
        <v>134</v>
      </c>
      <c r="I402" t="s">
        <v>890</v>
      </c>
      <c r="J402" t="s">
        <v>16</v>
      </c>
      <c r="L402" t="s">
        <v>20</v>
      </c>
      <c r="M402" t="s">
        <v>25</v>
      </c>
      <c r="N402" s="3">
        <f>VALUE(Tableau_odi_logs_sessions[[#This Row],[duree]])</f>
        <v>48</v>
      </c>
      <c r="O402" s="2">
        <f>INT(Tableau_odi_logs_sessions[[#This Row],[datein]])</f>
        <v>43902</v>
      </c>
      <c r="P402" s="2">
        <f>INT(Tableau_odi_logs_sessions[[#This Row],[dateout]])</f>
        <v>43902</v>
      </c>
      <c r="Q402" s="3">
        <f>Tableau_odi_logs_sessions[[#This Row],[datein]]-Tableau_odi_logs_sessions[[#This Row],[jourin]]</f>
        <v>0.34285879629896954</v>
      </c>
      <c r="R402" s="3">
        <f>Tableau_odi_logs_sessions[[#This Row],[dateout]]-Tableau_odi_logs_sessions[[#This Row],[jourout]]</f>
        <v>0.37672453703999054</v>
      </c>
      <c r="S40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402" s="3" t="str">
        <f>IF(Tableau_odi_logs_sessions[[#This Row],[test]]&gt;5,TEXT(Tableau_odi_logs_sessions[[#This Row],[datein]],"YYYYMMDD")&amp;"_"&amp;HOUR(Tableau_odi_logs_sessions[[#This Row],[datein]]),"")</f>
        <v/>
      </c>
    </row>
    <row r="403" spans="1:20" hidden="1" x14ac:dyDescent="0.25">
      <c r="A403">
        <v>77374</v>
      </c>
      <c r="B403" t="s">
        <v>643</v>
      </c>
      <c r="C403" t="s">
        <v>133</v>
      </c>
      <c r="D403" t="s">
        <v>35</v>
      </c>
      <c r="E403" s="1">
        <v>43902.402199074073</v>
      </c>
      <c r="F403" s="1">
        <v>43902.433009259257</v>
      </c>
      <c r="G403" t="s">
        <v>77</v>
      </c>
      <c r="H403" t="s">
        <v>134</v>
      </c>
      <c r="I403" t="s">
        <v>890</v>
      </c>
      <c r="J403" t="s">
        <v>16</v>
      </c>
      <c r="L403" t="s">
        <v>21</v>
      </c>
      <c r="M403" t="s">
        <v>22</v>
      </c>
      <c r="N403" s="3">
        <f>VALUE(Tableau_odi_logs_sessions[[#This Row],[duree]])</f>
        <v>44</v>
      </c>
      <c r="O403" s="2">
        <f>INT(Tableau_odi_logs_sessions[[#This Row],[datein]])</f>
        <v>43902</v>
      </c>
      <c r="P403" s="2">
        <f>INT(Tableau_odi_logs_sessions[[#This Row],[dateout]])</f>
        <v>43902</v>
      </c>
      <c r="Q403" s="3">
        <f>Tableau_odi_logs_sessions[[#This Row],[datein]]-Tableau_odi_logs_sessions[[#This Row],[jourin]]</f>
        <v>0.40219907407299615</v>
      </c>
      <c r="R403" s="3">
        <f>Tableau_odi_logs_sessions[[#This Row],[dateout]]-Tableau_odi_logs_sessions[[#This Row],[jourout]]</f>
        <v>0.43300925925723277</v>
      </c>
      <c r="S40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03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404" spans="1:20" hidden="1" x14ac:dyDescent="0.25">
      <c r="A404">
        <v>77375</v>
      </c>
      <c r="B404" t="s">
        <v>644</v>
      </c>
      <c r="C404" t="s">
        <v>133</v>
      </c>
      <c r="D404" t="s">
        <v>79</v>
      </c>
      <c r="E404" s="1">
        <v>43902.449606481481</v>
      </c>
      <c r="F404" s="1">
        <v>43902.491527777776</v>
      </c>
      <c r="G404" t="s">
        <v>119</v>
      </c>
      <c r="H404" t="s">
        <v>134</v>
      </c>
      <c r="I404" t="s">
        <v>890</v>
      </c>
      <c r="J404" t="s">
        <v>16</v>
      </c>
      <c r="L404" t="s">
        <v>21</v>
      </c>
      <c r="M404" t="s">
        <v>27</v>
      </c>
      <c r="N404" s="3">
        <f>VALUE(Tableau_odi_logs_sessions[[#This Row],[duree]])</f>
        <v>60</v>
      </c>
      <c r="O404" s="2">
        <f>INT(Tableau_odi_logs_sessions[[#This Row],[datein]])</f>
        <v>43902</v>
      </c>
      <c r="P404" s="2">
        <f>INT(Tableau_odi_logs_sessions[[#This Row],[dateout]])</f>
        <v>43902</v>
      </c>
      <c r="Q404" s="3">
        <f>Tableau_odi_logs_sessions[[#This Row],[datein]]-Tableau_odi_logs_sessions[[#This Row],[jourin]]</f>
        <v>0.44960648148116888</v>
      </c>
      <c r="R404" s="3">
        <f>Tableau_odi_logs_sessions[[#This Row],[dateout]]-Tableau_odi_logs_sessions[[#This Row],[jourout]]</f>
        <v>0.49152777777635492</v>
      </c>
      <c r="S40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404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405" spans="1:20" hidden="1" x14ac:dyDescent="0.25">
      <c r="A405">
        <v>77376</v>
      </c>
      <c r="B405" t="s">
        <v>645</v>
      </c>
      <c r="C405" t="s">
        <v>133</v>
      </c>
      <c r="D405" t="s">
        <v>63</v>
      </c>
      <c r="E405" s="1">
        <v>43902.548750000002</v>
      </c>
      <c r="F405" s="1">
        <v>43902.584085648145</v>
      </c>
      <c r="G405" t="s">
        <v>61</v>
      </c>
      <c r="H405" t="s">
        <v>134</v>
      </c>
      <c r="I405" t="s">
        <v>890</v>
      </c>
      <c r="J405" t="s">
        <v>16</v>
      </c>
      <c r="L405" t="s">
        <v>20</v>
      </c>
      <c r="M405" t="s">
        <v>18</v>
      </c>
      <c r="N405" s="3">
        <f>VALUE(Tableau_odi_logs_sessions[[#This Row],[duree]])</f>
        <v>50</v>
      </c>
      <c r="O405" s="2">
        <f>INT(Tableau_odi_logs_sessions[[#This Row],[datein]])</f>
        <v>43902</v>
      </c>
      <c r="P405" s="2">
        <f>INT(Tableau_odi_logs_sessions[[#This Row],[dateout]])</f>
        <v>43902</v>
      </c>
      <c r="Q405" s="3">
        <f>Tableau_odi_logs_sessions[[#This Row],[datein]]-Tableau_odi_logs_sessions[[#This Row],[jourin]]</f>
        <v>0.54875000000174623</v>
      </c>
      <c r="R405" s="3">
        <f>Tableau_odi_logs_sessions[[#This Row],[dateout]]-Tableau_odi_logs_sessions[[#This Row],[jourout]]</f>
        <v>0.58408564814453712</v>
      </c>
      <c r="S40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05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406" spans="1:20" hidden="1" x14ac:dyDescent="0.25">
      <c r="A406">
        <v>77377</v>
      </c>
      <c r="B406" t="s">
        <v>646</v>
      </c>
      <c r="C406" t="s">
        <v>186</v>
      </c>
      <c r="D406" t="s">
        <v>41</v>
      </c>
      <c r="E406" s="1">
        <v>43896.410578703704</v>
      </c>
      <c r="F406" s="1">
        <v>43896.432928240742</v>
      </c>
      <c r="G406" t="s">
        <v>39</v>
      </c>
      <c r="H406" t="s">
        <v>187</v>
      </c>
      <c r="I406" t="s">
        <v>890</v>
      </c>
      <c r="J406" t="s">
        <v>16</v>
      </c>
      <c r="L406" t="s">
        <v>21</v>
      </c>
      <c r="M406" t="s">
        <v>27</v>
      </c>
      <c r="N406" s="3">
        <f>VALUE(Tableau_odi_logs_sessions[[#This Row],[duree]])</f>
        <v>32</v>
      </c>
      <c r="O406" s="2">
        <f>INT(Tableau_odi_logs_sessions[[#This Row],[datein]])</f>
        <v>43896</v>
      </c>
      <c r="P406" s="2">
        <f>INT(Tableau_odi_logs_sessions[[#This Row],[dateout]])</f>
        <v>43896</v>
      </c>
      <c r="Q406" s="3">
        <f>Tableau_odi_logs_sessions[[#This Row],[datein]]-Tableau_odi_logs_sessions[[#This Row],[jourin]]</f>
        <v>0.41057870370423188</v>
      </c>
      <c r="R406" s="3">
        <f>Tableau_odi_logs_sessions[[#This Row],[dateout]]-Tableau_odi_logs_sessions[[#This Row],[jourout]]</f>
        <v>0.43292824074160308</v>
      </c>
      <c r="S40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06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407" spans="1:20" hidden="1" x14ac:dyDescent="0.25">
      <c r="A407">
        <v>77378</v>
      </c>
      <c r="B407" t="s">
        <v>647</v>
      </c>
      <c r="C407" t="s">
        <v>186</v>
      </c>
      <c r="D407" t="s">
        <v>43</v>
      </c>
      <c r="E407" s="1">
        <v>43896.445555555554</v>
      </c>
      <c r="F407" s="1">
        <v>43896.468784722223</v>
      </c>
      <c r="G407" t="s">
        <v>81</v>
      </c>
      <c r="H407" t="s">
        <v>187</v>
      </c>
      <c r="I407" t="s">
        <v>890</v>
      </c>
      <c r="J407" t="s">
        <v>16</v>
      </c>
      <c r="L407" t="s">
        <v>20</v>
      </c>
      <c r="M407" t="s">
        <v>25</v>
      </c>
      <c r="N407" s="3">
        <f>VALUE(Tableau_odi_logs_sessions[[#This Row],[duree]])</f>
        <v>33</v>
      </c>
      <c r="O407" s="2">
        <f>INT(Tableau_odi_logs_sessions[[#This Row],[datein]])</f>
        <v>43896</v>
      </c>
      <c r="P407" s="2">
        <f>INT(Tableau_odi_logs_sessions[[#This Row],[dateout]])</f>
        <v>43896</v>
      </c>
      <c r="Q407" s="3">
        <f>Tableau_odi_logs_sessions[[#This Row],[datein]]-Tableau_odi_logs_sessions[[#This Row],[jourin]]</f>
        <v>0.44555555555416504</v>
      </c>
      <c r="R407" s="3">
        <f>Tableau_odi_logs_sessions[[#This Row],[dateout]]-Tableau_odi_logs_sessions[[#This Row],[jourout]]</f>
        <v>0.468784722223063</v>
      </c>
      <c r="S40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407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408" spans="1:20" hidden="1" x14ac:dyDescent="0.25">
      <c r="A408">
        <v>77379</v>
      </c>
      <c r="B408" t="s">
        <v>648</v>
      </c>
      <c r="C408" t="s">
        <v>186</v>
      </c>
      <c r="D408" t="s">
        <v>58</v>
      </c>
      <c r="E408" s="1">
        <v>43896.566666666666</v>
      </c>
      <c r="F408" s="1">
        <v>43896.584340277775</v>
      </c>
      <c r="G408" t="s">
        <v>71</v>
      </c>
      <c r="H408" t="s">
        <v>187</v>
      </c>
      <c r="I408" t="s">
        <v>890</v>
      </c>
      <c r="J408" t="s">
        <v>16</v>
      </c>
      <c r="L408" t="s">
        <v>20</v>
      </c>
      <c r="M408" t="s">
        <v>25</v>
      </c>
      <c r="N408" s="3">
        <f>VALUE(Tableau_odi_logs_sessions[[#This Row],[duree]])</f>
        <v>25</v>
      </c>
      <c r="O408" s="2">
        <f>INT(Tableau_odi_logs_sessions[[#This Row],[datein]])</f>
        <v>43896</v>
      </c>
      <c r="P408" s="2">
        <f>INT(Tableau_odi_logs_sessions[[#This Row],[dateout]])</f>
        <v>43896</v>
      </c>
      <c r="Q408" s="3">
        <f>Tableau_odi_logs_sessions[[#This Row],[datein]]-Tableau_odi_logs_sessions[[#This Row],[jourin]]</f>
        <v>0.56666666666569654</v>
      </c>
      <c r="R408" s="3">
        <f>Tableau_odi_logs_sessions[[#This Row],[dateout]]-Tableau_odi_logs_sessions[[#This Row],[jourout]]</f>
        <v>0.58434027777548181</v>
      </c>
      <c r="S40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08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409" spans="1:20" hidden="1" x14ac:dyDescent="0.25">
      <c r="A409">
        <v>77380</v>
      </c>
      <c r="B409" t="s">
        <v>649</v>
      </c>
      <c r="C409" t="s">
        <v>186</v>
      </c>
      <c r="D409" t="s">
        <v>30</v>
      </c>
      <c r="E409" s="1">
        <v>43899.404050925928</v>
      </c>
      <c r="F409" s="1">
        <v>43899.421886574077</v>
      </c>
      <c r="G409" t="s">
        <v>71</v>
      </c>
      <c r="H409" t="s">
        <v>187</v>
      </c>
      <c r="I409" t="s">
        <v>890</v>
      </c>
      <c r="J409" t="s">
        <v>16</v>
      </c>
      <c r="L409" t="s">
        <v>21</v>
      </c>
      <c r="M409" t="s">
        <v>22</v>
      </c>
      <c r="N409" s="3">
        <f>VALUE(Tableau_odi_logs_sessions[[#This Row],[duree]])</f>
        <v>25</v>
      </c>
      <c r="O409" s="2">
        <f>INT(Tableau_odi_logs_sessions[[#This Row],[datein]])</f>
        <v>43899</v>
      </c>
      <c r="P409" s="2">
        <f>INT(Tableau_odi_logs_sessions[[#This Row],[dateout]])</f>
        <v>43899</v>
      </c>
      <c r="Q409" s="3">
        <f>Tableau_odi_logs_sessions[[#This Row],[datein]]-Tableau_odi_logs_sessions[[#This Row],[jourin]]</f>
        <v>0.40405092592845904</v>
      </c>
      <c r="R409" s="3">
        <f>Tableau_odi_logs_sessions[[#This Row],[dateout]]-Tableau_odi_logs_sessions[[#This Row],[jourout]]</f>
        <v>0.42188657407677965</v>
      </c>
      <c r="S40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09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410" spans="1:20" hidden="1" x14ac:dyDescent="0.25">
      <c r="A410">
        <v>77381</v>
      </c>
      <c r="B410" t="s">
        <v>650</v>
      </c>
      <c r="C410" t="s">
        <v>182</v>
      </c>
      <c r="D410" t="s">
        <v>41</v>
      </c>
      <c r="E410" s="1">
        <v>43896.409722222219</v>
      </c>
      <c r="F410" s="1">
        <v>43896.437337962961</v>
      </c>
      <c r="G410" t="s">
        <v>64</v>
      </c>
      <c r="H410" t="s">
        <v>217</v>
      </c>
      <c r="I410" t="s">
        <v>890</v>
      </c>
      <c r="J410" t="s">
        <v>16</v>
      </c>
      <c r="L410" t="s">
        <v>21</v>
      </c>
      <c r="M410" t="s">
        <v>27</v>
      </c>
      <c r="N410" s="3">
        <f>VALUE(Tableau_odi_logs_sessions[[#This Row],[duree]])</f>
        <v>39</v>
      </c>
      <c r="O410" s="2">
        <f>INT(Tableau_odi_logs_sessions[[#This Row],[datein]])</f>
        <v>43896</v>
      </c>
      <c r="P410" s="2">
        <f>INT(Tableau_odi_logs_sessions[[#This Row],[dateout]])</f>
        <v>43896</v>
      </c>
      <c r="Q410" s="3">
        <f>Tableau_odi_logs_sessions[[#This Row],[datein]]-Tableau_odi_logs_sessions[[#This Row],[jourin]]</f>
        <v>0.40972222221898846</v>
      </c>
      <c r="R410" s="3">
        <f>Tableau_odi_logs_sessions[[#This Row],[dateout]]-Tableau_odi_logs_sessions[[#This Row],[jourout]]</f>
        <v>0.43733796296146465</v>
      </c>
      <c r="S41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10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411" spans="1:20" hidden="1" x14ac:dyDescent="0.25">
      <c r="A411">
        <v>77382</v>
      </c>
      <c r="B411" t="s">
        <v>651</v>
      </c>
      <c r="C411" t="s">
        <v>186</v>
      </c>
      <c r="D411" t="s">
        <v>43</v>
      </c>
      <c r="E411" s="1">
        <v>43900.445405092592</v>
      </c>
      <c r="F411" s="1">
        <v>43900.470254629632</v>
      </c>
      <c r="G411" t="s">
        <v>47</v>
      </c>
      <c r="H411" t="s">
        <v>187</v>
      </c>
      <c r="I411" t="s">
        <v>890</v>
      </c>
      <c r="J411" t="s">
        <v>16</v>
      </c>
      <c r="L411" t="s">
        <v>20</v>
      </c>
      <c r="M411" t="s">
        <v>25</v>
      </c>
      <c r="N411" s="3">
        <f>VALUE(Tableau_odi_logs_sessions[[#This Row],[duree]])</f>
        <v>35</v>
      </c>
      <c r="O411" s="2">
        <f>INT(Tableau_odi_logs_sessions[[#This Row],[datein]])</f>
        <v>43900</v>
      </c>
      <c r="P411" s="2">
        <f>INT(Tableau_odi_logs_sessions[[#This Row],[dateout]])</f>
        <v>43900</v>
      </c>
      <c r="Q411" s="3">
        <f>Tableau_odi_logs_sessions[[#This Row],[datein]]-Tableau_odi_logs_sessions[[#This Row],[jourin]]</f>
        <v>0.44540509259240935</v>
      </c>
      <c r="R411" s="3">
        <f>Tableau_odi_logs_sessions[[#This Row],[dateout]]-Tableau_odi_logs_sessions[[#This Row],[jourout]]</f>
        <v>0.47025462963210884</v>
      </c>
      <c r="S41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11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412" spans="1:20" hidden="1" x14ac:dyDescent="0.25">
      <c r="A412">
        <v>77383</v>
      </c>
      <c r="B412" t="s">
        <v>652</v>
      </c>
      <c r="C412" t="s">
        <v>182</v>
      </c>
      <c r="D412" t="s">
        <v>43</v>
      </c>
      <c r="E412" s="1">
        <v>43896.445335648146</v>
      </c>
      <c r="F412" s="1">
        <v>43896.46802083333</v>
      </c>
      <c r="G412" t="s">
        <v>39</v>
      </c>
      <c r="H412" t="s">
        <v>217</v>
      </c>
      <c r="I412" t="s">
        <v>890</v>
      </c>
      <c r="J412" t="s">
        <v>16</v>
      </c>
      <c r="L412" t="s">
        <v>20</v>
      </c>
      <c r="M412" t="s">
        <v>25</v>
      </c>
      <c r="N412" s="3">
        <f>VALUE(Tableau_odi_logs_sessions[[#This Row],[duree]])</f>
        <v>32</v>
      </c>
      <c r="O412" s="2">
        <f>INT(Tableau_odi_logs_sessions[[#This Row],[datein]])</f>
        <v>43896</v>
      </c>
      <c r="P412" s="2">
        <f>INT(Tableau_odi_logs_sessions[[#This Row],[dateout]])</f>
        <v>43896</v>
      </c>
      <c r="Q412" s="3">
        <f>Tableau_odi_logs_sessions[[#This Row],[datein]]-Tableau_odi_logs_sessions[[#This Row],[jourin]]</f>
        <v>0.44533564814628335</v>
      </c>
      <c r="R412" s="3">
        <f>Tableau_odi_logs_sessions[[#This Row],[dateout]]-Tableau_odi_logs_sessions[[#This Row],[jourout]]</f>
        <v>0.46802083333022892</v>
      </c>
      <c r="S41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412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413" spans="1:20" hidden="1" x14ac:dyDescent="0.25">
      <c r="A413">
        <v>77384</v>
      </c>
      <c r="B413" t="s">
        <v>653</v>
      </c>
      <c r="C413" t="s">
        <v>186</v>
      </c>
      <c r="D413" t="s">
        <v>23</v>
      </c>
      <c r="E413" s="1">
        <v>43900.624479166669</v>
      </c>
      <c r="F413" s="1">
        <v>43900.642187500001</v>
      </c>
      <c r="G413" t="s">
        <v>71</v>
      </c>
      <c r="H413" t="s">
        <v>187</v>
      </c>
      <c r="I413" t="s">
        <v>890</v>
      </c>
      <c r="J413" t="s">
        <v>16</v>
      </c>
      <c r="L413" t="s">
        <v>21</v>
      </c>
      <c r="M413" t="s">
        <v>24</v>
      </c>
      <c r="N413" s="3">
        <f>VALUE(Tableau_odi_logs_sessions[[#This Row],[duree]])</f>
        <v>25</v>
      </c>
      <c r="O413" s="2">
        <f>INT(Tableau_odi_logs_sessions[[#This Row],[datein]])</f>
        <v>43900</v>
      </c>
      <c r="P413" s="2">
        <f>INT(Tableau_odi_logs_sessions[[#This Row],[dateout]])</f>
        <v>43900</v>
      </c>
      <c r="Q413" s="3">
        <f>Tableau_odi_logs_sessions[[#This Row],[datein]]-Tableau_odi_logs_sessions[[#This Row],[jourin]]</f>
        <v>0.62447916666860692</v>
      </c>
      <c r="R413" s="3">
        <f>Tableau_odi_logs_sessions[[#This Row],[dateout]]-Tableau_odi_logs_sessions[[#This Row],[jourout]]</f>
        <v>0.64218750000145519</v>
      </c>
      <c r="S41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13" s="3" t="str">
        <f>IF(Tableau_odi_logs_sessions[[#This Row],[test]]&gt;5,TEXT(Tableau_odi_logs_sessions[[#This Row],[datein]],"YYYYMMDD")&amp;"_"&amp;HOUR(Tableau_odi_logs_sessions[[#This Row],[datein]]),"")</f>
        <v>20200310_14</v>
      </c>
    </row>
    <row r="414" spans="1:20" hidden="1" x14ac:dyDescent="0.25">
      <c r="A414">
        <v>77385</v>
      </c>
      <c r="B414" t="s">
        <v>654</v>
      </c>
      <c r="C414" t="s">
        <v>182</v>
      </c>
      <c r="D414" t="s">
        <v>58</v>
      </c>
      <c r="E414" s="1">
        <v>43896.567013888889</v>
      </c>
      <c r="F414" s="1">
        <v>43896.584479166668</v>
      </c>
      <c r="G414" t="s">
        <v>71</v>
      </c>
      <c r="H414" t="s">
        <v>217</v>
      </c>
      <c r="I414" t="s">
        <v>890</v>
      </c>
      <c r="J414" t="s">
        <v>16</v>
      </c>
      <c r="L414" t="s">
        <v>20</v>
      </c>
      <c r="M414" t="s">
        <v>25</v>
      </c>
      <c r="N414" s="3">
        <f>VALUE(Tableau_odi_logs_sessions[[#This Row],[duree]])</f>
        <v>25</v>
      </c>
      <c r="O414" s="2">
        <f>INT(Tableau_odi_logs_sessions[[#This Row],[datein]])</f>
        <v>43896</v>
      </c>
      <c r="P414" s="2">
        <f>INT(Tableau_odi_logs_sessions[[#This Row],[dateout]])</f>
        <v>43896</v>
      </c>
      <c r="Q414" s="3">
        <f>Tableau_odi_logs_sessions[[#This Row],[datein]]-Tableau_odi_logs_sessions[[#This Row],[jourin]]</f>
        <v>0.56701388888905058</v>
      </c>
      <c r="R414" s="3">
        <f>Tableau_odi_logs_sessions[[#This Row],[dateout]]-Tableau_odi_logs_sessions[[#This Row],[jourout]]</f>
        <v>0.58447916666773381</v>
      </c>
      <c r="S41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14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415" spans="1:20" hidden="1" x14ac:dyDescent="0.25">
      <c r="A415">
        <v>77386</v>
      </c>
      <c r="B415" t="s">
        <v>655</v>
      </c>
      <c r="C415" t="s">
        <v>186</v>
      </c>
      <c r="D415" t="s">
        <v>48</v>
      </c>
      <c r="E415" s="1">
        <v>43901.414675925924</v>
      </c>
      <c r="F415" s="1">
        <v>43901.428206018521</v>
      </c>
      <c r="G415" t="s">
        <v>19</v>
      </c>
      <c r="H415" t="s">
        <v>187</v>
      </c>
      <c r="I415" t="s">
        <v>890</v>
      </c>
      <c r="J415" t="s">
        <v>16</v>
      </c>
      <c r="L415" t="s">
        <v>21</v>
      </c>
      <c r="M415" t="s">
        <v>24</v>
      </c>
      <c r="N415" s="3">
        <f>VALUE(Tableau_odi_logs_sessions[[#This Row],[duree]])</f>
        <v>19</v>
      </c>
      <c r="O415" s="2">
        <f>INT(Tableau_odi_logs_sessions[[#This Row],[datein]])</f>
        <v>43901</v>
      </c>
      <c r="P415" s="2">
        <f>INT(Tableau_odi_logs_sessions[[#This Row],[dateout]])</f>
        <v>43901</v>
      </c>
      <c r="Q415" s="3">
        <f>Tableau_odi_logs_sessions[[#This Row],[datein]]-Tableau_odi_logs_sessions[[#This Row],[jourin]]</f>
        <v>0.41467592592380242</v>
      </c>
      <c r="R415" s="3">
        <f>Tableau_odi_logs_sessions[[#This Row],[dateout]]-Tableau_odi_logs_sessions[[#This Row],[jourout]]</f>
        <v>0.42820601852145046</v>
      </c>
      <c r="S41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415" s="3" t="str">
        <f>IF(Tableau_odi_logs_sessions[[#This Row],[test]]&gt;5,TEXT(Tableau_odi_logs_sessions[[#This Row],[datein]],"YYYYMMDD")&amp;"_"&amp;HOUR(Tableau_odi_logs_sessions[[#This Row],[datein]]),"")</f>
        <v>20200311_9</v>
      </c>
    </row>
    <row r="416" spans="1:20" hidden="1" x14ac:dyDescent="0.25">
      <c r="A416">
        <v>77387</v>
      </c>
      <c r="B416" t="s">
        <v>656</v>
      </c>
      <c r="C416" t="s">
        <v>182</v>
      </c>
      <c r="D416" t="s">
        <v>30</v>
      </c>
      <c r="E416" s="1">
        <v>43899.404097222221</v>
      </c>
      <c r="F416" s="1">
        <v>43899.4215625</v>
      </c>
      <c r="G416" t="s">
        <v>71</v>
      </c>
      <c r="H416" t="s">
        <v>217</v>
      </c>
      <c r="I416" t="s">
        <v>890</v>
      </c>
      <c r="J416" t="s">
        <v>16</v>
      </c>
      <c r="L416" t="s">
        <v>21</v>
      </c>
      <c r="M416" t="s">
        <v>22</v>
      </c>
      <c r="N416" s="3">
        <f>VALUE(Tableau_odi_logs_sessions[[#This Row],[duree]])</f>
        <v>25</v>
      </c>
      <c r="O416" s="2">
        <f>INT(Tableau_odi_logs_sessions[[#This Row],[datein]])</f>
        <v>43899</v>
      </c>
      <c r="P416" s="2">
        <f>INT(Tableau_odi_logs_sessions[[#This Row],[dateout]])</f>
        <v>43899</v>
      </c>
      <c r="Q416" s="3">
        <f>Tableau_odi_logs_sessions[[#This Row],[datein]]-Tableau_odi_logs_sessions[[#This Row],[jourin]]</f>
        <v>0.40409722222102573</v>
      </c>
      <c r="R416" s="3">
        <f>Tableau_odi_logs_sessions[[#This Row],[dateout]]-Tableau_odi_logs_sessions[[#This Row],[jourout]]</f>
        <v>0.42156249999970896</v>
      </c>
      <c r="S41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16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417" spans="1:20" hidden="1" x14ac:dyDescent="0.25">
      <c r="A417">
        <v>77388</v>
      </c>
      <c r="B417" t="s">
        <v>657</v>
      </c>
      <c r="C417" t="s">
        <v>186</v>
      </c>
      <c r="D417" t="s">
        <v>48</v>
      </c>
      <c r="E417" s="1">
        <v>43901.437002314815</v>
      </c>
      <c r="F417" s="1">
        <v>43901.444560185184</v>
      </c>
      <c r="G417" t="s">
        <v>29</v>
      </c>
      <c r="H417" t="s">
        <v>187</v>
      </c>
      <c r="I417" t="s">
        <v>890</v>
      </c>
      <c r="J417" t="s">
        <v>16</v>
      </c>
      <c r="L417" t="s">
        <v>21</v>
      </c>
      <c r="M417" t="s">
        <v>24</v>
      </c>
      <c r="N417" s="3">
        <f>VALUE(Tableau_odi_logs_sessions[[#This Row],[duree]])</f>
        <v>10</v>
      </c>
      <c r="O417" s="2">
        <f>INT(Tableau_odi_logs_sessions[[#This Row],[datein]])</f>
        <v>43901</v>
      </c>
      <c r="P417" s="2">
        <f>INT(Tableau_odi_logs_sessions[[#This Row],[dateout]])</f>
        <v>43901</v>
      </c>
      <c r="Q417" s="3">
        <f>Tableau_odi_logs_sessions[[#This Row],[datein]]-Tableau_odi_logs_sessions[[#This Row],[jourin]]</f>
        <v>0.43700231481489027</v>
      </c>
      <c r="R417" s="3">
        <f>Tableau_odi_logs_sessions[[#This Row],[dateout]]-Tableau_odi_logs_sessions[[#This Row],[jourout]]</f>
        <v>0.44456018518394558</v>
      </c>
      <c r="S41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417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418" spans="1:20" hidden="1" x14ac:dyDescent="0.25">
      <c r="A418">
        <v>77389</v>
      </c>
      <c r="B418" t="s">
        <v>658</v>
      </c>
      <c r="C418" t="s">
        <v>182</v>
      </c>
      <c r="D418" t="s">
        <v>43</v>
      </c>
      <c r="E418" s="1">
        <v>43900.445509259262</v>
      </c>
      <c r="F418" s="1">
        <v>43900.468576388892</v>
      </c>
      <c r="G418" t="s">
        <v>81</v>
      </c>
      <c r="H418" t="s">
        <v>217</v>
      </c>
      <c r="I418" t="s">
        <v>890</v>
      </c>
      <c r="J418" t="s">
        <v>16</v>
      </c>
      <c r="L418" t="s">
        <v>20</v>
      </c>
      <c r="M418" t="s">
        <v>25</v>
      </c>
      <c r="N418" s="3">
        <f>VALUE(Tableau_odi_logs_sessions[[#This Row],[duree]])</f>
        <v>33</v>
      </c>
      <c r="O418" s="2">
        <f>INT(Tableau_odi_logs_sessions[[#This Row],[datein]])</f>
        <v>43900</v>
      </c>
      <c r="P418" s="2">
        <f>INT(Tableau_odi_logs_sessions[[#This Row],[dateout]])</f>
        <v>43900</v>
      </c>
      <c r="Q418" s="3">
        <f>Tableau_odi_logs_sessions[[#This Row],[datein]]-Tableau_odi_logs_sessions[[#This Row],[jourin]]</f>
        <v>0.44550925926159834</v>
      </c>
      <c r="R418" s="3">
        <f>Tableau_odi_logs_sessions[[#This Row],[dateout]]-Tableau_odi_logs_sessions[[#This Row],[jourout]]</f>
        <v>0.46857638889196096</v>
      </c>
      <c r="S41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18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419" spans="1:20" hidden="1" x14ac:dyDescent="0.25">
      <c r="A419">
        <v>77390</v>
      </c>
      <c r="B419" t="s">
        <v>659</v>
      </c>
      <c r="C419" t="s">
        <v>186</v>
      </c>
      <c r="D419" t="s">
        <v>58</v>
      </c>
      <c r="E419" s="1">
        <v>43902.342662037037</v>
      </c>
      <c r="F419" s="1">
        <v>43902.376064814816</v>
      </c>
      <c r="G419" t="s">
        <v>76</v>
      </c>
      <c r="H419" t="s">
        <v>187</v>
      </c>
      <c r="I419" t="s">
        <v>890</v>
      </c>
      <c r="J419" t="s">
        <v>16</v>
      </c>
      <c r="L419" t="s">
        <v>20</v>
      </c>
      <c r="M419" t="s">
        <v>25</v>
      </c>
      <c r="N419" s="3">
        <f>VALUE(Tableau_odi_logs_sessions[[#This Row],[duree]])</f>
        <v>48</v>
      </c>
      <c r="O419" s="2">
        <f>INT(Tableau_odi_logs_sessions[[#This Row],[datein]])</f>
        <v>43902</v>
      </c>
      <c r="P419" s="2">
        <f>INT(Tableau_odi_logs_sessions[[#This Row],[dateout]])</f>
        <v>43902</v>
      </c>
      <c r="Q419" s="3">
        <f>Tableau_odi_logs_sessions[[#This Row],[datein]]-Tableau_odi_logs_sessions[[#This Row],[jourin]]</f>
        <v>0.34266203703737119</v>
      </c>
      <c r="R419" s="3">
        <f>Tableau_odi_logs_sessions[[#This Row],[dateout]]-Tableau_odi_logs_sessions[[#This Row],[jourout]]</f>
        <v>0.37606481481634546</v>
      </c>
      <c r="S41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19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420" spans="1:20" hidden="1" x14ac:dyDescent="0.25">
      <c r="A420">
        <v>77391</v>
      </c>
      <c r="B420" t="s">
        <v>660</v>
      </c>
      <c r="C420" t="s">
        <v>182</v>
      </c>
      <c r="D420" t="s">
        <v>23</v>
      </c>
      <c r="E420" s="1">
        <v>43900.625810185185</v>
      </c>
      <c r="F420" s="1">
        <v>43900.643541666665</v>
      </c>
      <c r="G420" t="s">
        <v>71</v>
      </c>
      <c r="H420" t="s">
        <v>217</v>
      </c>
      <c r="I420" t="s">
        <v>890</v>
      </c>
      <c r="J420" t="s">
        <v>16</v>
      </c>
      <c r="L420" t="s">
        <v>21</v>
      </c>
      <c r="M420" t="s">
        <v>24</v>
      </c>
      <c r="N420" s="3">
        <f>VALUE(Tableau_odi_logs_sessions[[#This Row],[duree]])</f>
        <v>25</v>
      </c>
      <c r="O420" s="2">
        <f>INT(Tableau_odi_logs_sessions[[#This Row],[datein]])</f>
        <v>43900</v>
      </c>
      <c r="P420" s="2">
        <f>INT(Tableau_odi_logs_sessions[[#This Row],[dateout]])</f>
        <v>43900</v>
      </c>
      <c r="Q420" s="3">
        <f>Tableau_odi_logs_sessions[[#This Row],[datein]]-Tableau_odi_logs_sessions[[#This Row],[jourin]]</f>
        <v>0.62581018518540077</v>
      </c>
      <c r="R420" s="3">
        <f>Tableau_odi_logs_sessions[[#This Row],[dateout]]-Tableau_odi_logs_sessions[[#This Row],[jourout]]</f>
        <v>0.64354166666453239</v>
      </c>
      <c r="S42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20" s="3" t="str">
        <f>IF(Tableau_odi_logs_sessions[[#This Row],[test]]&gt;5,TEXT(Tableau_odi_logs_sessions[[#This Row],[datein]],"YYYYMMDD")&amp;"_"&amp;HOUR(Tableau_odi_logs_sessions[[#This Row],[datein]]),"")</f>
        <v>20200310_15</v>
      </c>
    </row>
    <row r="421" spans="1:20" hidden="1" x14ac:dyDescent="0.25">
      <c r="A421">
        <v>77392</v>
      </c>
      <c r="B421" t="s">
        <v>661</v>
      </c>
      <c r="C421" t="s">
        <v>186</v>
      </c>
      <c r="D421" t="s">
        <v>58</v>
      </c>
      <c r="E421" s="1">
        <v>43902.376967592594</v>
      </c>
      <c r="F421" s="1">
        <v>43902.380543981482</v>
      </c>
      <c r="G421" t="s">
        <v>97</v>
      </c>
      <c r="H421" t="s">
        <v>187</v>
      </c>
      <c r="I421" t="s">
        <v>890</v>
      </c>
      <c r="J421" t="s">
        <v>16</v>
      </c>
      <c r="L421" t="s">
        <v>20</v>
      </c>
      <c r="M421" t="s">
        <v>25</v>
      </c>
      <c r="N421" s="3">
        <f>VALUE(Tableau_odi_logs_sessions[[#This Row],[duree]])</f>
        <v>5</v>
      </c>
      <c r="O421" s="2">
        <f>INT(Tableau_odi_logs_sessions[[#This Row],[datein]])</f>
        <v>43902</v>
      </c>
      <c r="P421" s="2">
        <f>INT(Tableau_odi_logs_sessions[[#This Row],[dateout]])</f>
        <v>43902</v>
      </c>
      <c r="Q421" s="3">
        <f>Tableau_odi_logs_sessions[[#This Row],[datein]]-Tableau_odi_logs_sessions[[#This Row],[jourin]]</f>
        <v>0.37696759259415558</v>
      </c>
      <c r="R421" s="3">
        <f>Tableau_odi_logs_sessions[[#This Row],[dateout]]-Tableau_odi_logs_sessions[[#This Row],[jourout]]</f>
        <v>0.38054398148233304</v>
      </c>
      <c r="S42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6</v>
      </c>
      <c r="T421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422" spans="1:20" hidden="1" x14ac:dyDescent="0.25">
      <c r="A422">
        <v>77393</v>
      </c>
      <c r="B422" t="s">
        <v>662</v>
      </c>
      <c r="C422" t="s">
        <v>182</v>
      </c>
      <c r="D422" t="s">
        <v>48</v>
      </c>
      <c r="E422" s="1">
        <v>43901.437106481484</v>
      </c>
      <c r="F422" s="1">
        <v>43901.44431712963</v>
      </c>
      <c r="G422" t="s">
        <v>29</v>
      </c>
      <c r="H422" t="s">
        <v>217</v>
      </c>
      <c r="I422" t="s">
        <v>890</v>
      </c>
      <c r="J422" t="s">
        <v>16</v>
      </c>
      <c r="L422" t="s">
        <v>21</v>
      </c>
      <c r="M422" t="s">
        <v>24</v>
      </c>
      <c r="N422" s="3">
        <f>VALUE(Tableau_odi_logs_sessions[[#This Row],[duree]])</f>
        <v>10</v>
      </c>
      <c r="O422" s="2">
        <f>INT(Tableau_odi_logs_sessions[[#This Row],[datein]])</f>
        <v>43901</v>
      </c>
      <c r="P422" s="2">
        <f>INT(Tableau_odi_logs_sessions[[#This Row],[dateout]])</f>
        <v>43901</v>
      </c>
      <c r="Q422" s="3">
        <f>Tableau_odi_logs_sessions[[#This Row],[datein]]-Tableau_odi_logs_sessions[[#This Row],[jourin]]</f>
        <v>0.43710648148407927</v>
      </c>
      <c r="R422" s="3">
        <f>Tableau_odi_logs_sessions[[#This Row],[dateout]]-Tableau_odi_logs_sessions[[#This Row],[jourout]]</f>
        <v>0.44431712962978054</v>
      </c>
      <c r="S42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422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423" spans="1:20" hidden="1" x14ac:dyDescent="0.25">
      <c r="A423">
        <v>77394</v>
      </c>
      <c r="B423" t="s">
        <v>663</v>
      </c>
      <c r="C423" t="s">
        <v>186</v>
      </c>
      <c r="D423" t="s">
        <v>35</v>
      </c>
      <c r="E423" s="1">
        <v>43902.40247685185</v>
      </c>
      <c r="F423" s="1">
        <v>43902.43204861111</v>
      </c>
      <c r="G423" t="s">
        <v>100</v>
      </c>
      <c r="H423" t="s">
        <v>187</v>
      </c>
      <c r="I423" t="s">
        <v>890</v>
      </c>
      <c r="J423" t="s">
        <v>16</v>
      </c>
      <c r="L423" t="s">
        <v>21</v>
      </c>
      <c r="M423" t="s">
        <v>22</v>
      </c>
      <c r="N423" s="3">
        <f>VALUE(Tableau_odi_logs_sessions[[#This Row],[duree]])</f>
        <v>42</v>
      </c>
      <c r="O423" s="2">
        <f>INT(Tableau_odi_logs_sessions[[#This Row],[datein]])</f>
        <v>43902</v>
      </c>
      <c r="P423" s="2">
        <f>INT(Tableau_odi_logs_sessions[[#This Row],[dateout]])</f>
        <v>43902</v>
      </c>
      <c r="Q423" s="3">
        <f>Tableau_odi_logs_sessions[[#This Row],[datein]]-Tableau_odi_logs_sessions[[#This Row],[jourin]]</f>
        <v>0.40247685185022419</v>
      </c>
      <c r="R423" s="3">
        <f>Tableau_odi_logs_sessions[[#This Row],[dateout]]-Tableau_odi_logs_sessions[[#This Row],[jourout]]</f>
        <v>0.43204861111007631</v>
      </c>
      <c r="S42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23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424" spans="1:20" hidden="1" x14ac:dyDescent="0.25">
      <c r="A424">
        <v>77395</v>
      </c>
      <c r="B424" t="s">
        <v>664</v>
      </c>
      <c r="C424" t="s">
        <v>182</v>
      </c>
      <c r="D424" t="s">
        <v>58</v>
      </c>
      <c r="E424" s="1">
        <v>43902.34233796296</v>
      </c>
      <c r="F424" s="1">
        <v>43902.38077546296</v>
      </c>
      <c r="G424" t="s">
        <v>111</v>
      </c>
      <c r="H424" t="s">
        <v>217</v>
      </c>
      <c r="I424" t="s">
        <v>890</v>
      </c>
      <c r="J424" t="s">
        <v>16</v>
      </c>
      <c r="L424" t="s">
        <v>20</v>
      </c>
      <c r="M424" t="s">
        <v>25</v>
      </c>
      <c r="N424" s="3">
        <f>VALUE(Tableau_odi_logs_sessions[[#This Row],[duree]])</f>
        <v>55</v>
      </c>
      <c r="O424" s="2">
        <f>INT(Tableau_odi_logs_sessions[[#This Row],[datein]])</f>
        <v>43902</v>
      </c>
      <c r="P424" s="2">
        <f>INT(Tableau_odi_logs_sessions[[#This Row],[dateout]])</f>
        <v>43902</v>
      </c>
      <c r="Q424" s="3">
        <f>Tableau_odi_logs_sessions[[#This Row],[datein]]-Tableau_odi_logs_sessions[[#This Row],[jourin]]</f>
        <v>0.3423379629603005</v>
      </c>
      <c r="R424" s="3">
        <f>Tableau_odi_logs_sessions[[#This Row],[dateout]]-Tableau_odi_logs_sessions[[#This Row],[jourout]]</f>
        <v>0.38077546295971842</v>
      </c>
      <c r="S42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24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425" spans="1:20" hidden="1" x14ac:dyDescent="0.25">
      <c r="A425">
        <v>77396</v>
      </c>
      <c r="B425" t="s">
        <v>665</v>
      </c>
      <c r="C425" t="s">
        <v>186</v>
      </c>
      <c r="D425" t="s">
        <v>79</v>
      </c>
      <c r="E425" s="1">
        <v>43902.450208333335</v>
      </c>
      <c r="F425" s="1">
        <v>43902.491296296299</v>
      </c>
      <c r="G425" t="s">
        <v>124</v>
      </c>
      <c r="H425" t="s">
        <v>187</v>
      </c>
      <c r="I425" t="s">
        <v>890</v>
      </c>
      <c r="J425" t="s">
        <v>16</v>
      </c>
      <c r="L425" t="s">
        <v>21</v>
      </c>
      <c r="M425" t="s">
        <v>27</v>
      </c>
      <c r="N425" s="3">
        <f>VALUE(Tableau_odi_logs_sessions[[#This Row],[duree]])</f>
        <v>59</v>
      </c>
      <c r="O425" s="2">
        <f>INT(Tableau_odi_logs_sessions[[#This Row],[datein]])</f>
        <v>43902</v>
      </c>
      <c r="P425" s="2">
        <f>INT(Tableau_odi_logs_sessions[[#This Row],[dateout]])</f>
        <v>43902</v>
      </c>
      <c r="Q425" s="3">
        <f>Tableau_odi_logs_sessions[[#This Row],[datein]]-Tableau_odi_logs_sessions[[#This Row],[jourin]]</f>
        <v>0.45020833333546761</v>
      </c>
      <c r="R425" s="3">
        <f>Tableau_odi_logs_sessions[[#This Row],[dateout]]-Tableau_odi_logs_sessions[[#This Row],[jourout]]</f>
        <v>0.49129629629896954</v>
      </c>
      <c r="S42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425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426" spans="1:20" hidden="1" x14ac:dyDescent="0.25">
      <c r="A426">
        <v>77397</v>
      </c>
      <c r="B426" t="s">
        <v>666</v>
      </c>
      <c r="C426" t="s">
        <v>182</v>
      </c>
      <c r="D426" t="s">
        <v>35</v>
      </c>
      <c r="E426" s="1">
        <v>43902.402314814812</v>
      </c>
      <c r="F426" s="1">
        <v>43902.430393518516</v>
      </c>
      <c r="G426" t="s">
        <v>78</v>
      </c>
      <c r="H426" t="s">
        <v>217</v>
      </c>
      <c r="I426" t="s">
        <v>890</v>
      </c>
      <c r="J426" t="s">
        <v>16</v>
      </c>
      <c r="L426" t="s">
        <v>21</v>
      </c>
      <c r="M426" t="s">
        <v>22</v>
      </c>
      <c r="N426" s="3">
        <f>VALUE(Tableau_odi_logs_sessions[[#This Row],[duree]])</f>
        <v>40</v>
      </c>
      <c r="O426" s="2">
        <f>INT(Tableau_odi_logs_sessions[[#This Row],[datein]])</f>
        <v>43902</v>
      </c>
      <c r="P426" s="2">
        <f>INT(Tableau_odi_logs_sessions[[#This Row],[dateout]])</f>
        <v>43902</v>
      </c>
      <c r="Q426" s="3">
        <f>Tableau_odi_logs_sessions[[#This Row],[datein]]-Tableau_odi_logs_sessions[[#This Row],[jourin]]</f>
        <v>0.40231481481168885</v>
      </c>
      <c r="R426" s="3">
        <f>Tableau_odi_logs_sessions[[#This Row],[dateout]]-Tableau_odi_logs_sessions[[#This Row],[jourout]]</f>
        <v>0.43039351851621177</v>
      </c>
      <c r="S42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26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427" spans="1:20" hidden="1" x14ac:dyDescent="0.25">
      <c r="A427">
        <v>77398</v>
      </c>
      <c r="B427" t="s">
        <v>667</v>
      </c>
      <c r="C427" t="s">
        <v>186</v>
      </c>
      <c r="D427" t="s">
        <v>63</v>
      </c>
      <c r="E427" s="1">
        <v>43902.548738425925</v>
      </c>
      <c r="F427" s="1">
        <v>43902.584131944444</v>
      </c>
      <c r="G427" t="s">
        <v>61</v>
      </c>
      <c r="H427" t="s">
        <v>187</v>
      </c>
      <c r="I427" t="s">
        <v>890</v>
      </c>
      <c r="J427" t="s">
        <v>16</v>
      </c>
      <c r="L427" t="s">
        <v>20</v>
      </c>
      <c r="M427" t="s">
        <v>18</v>
      </c>
      <c r="N427" s="3">
        <f>VALUE(Tableau_odi_logs_sessions[[#This Row],[duree]])</f>
        <v>50</v>
      </c>
      <c r="O427" s="2">
        <f>INT(Tableau_odi_logs_sessions[[#This Row],[datein]])</f>
        <v>43902</v>
      </c>
      <c r="P427" s="2">
        <f>INT(Tableau_odi_logs_sessions[[#This Row],[dateout]])</f>
        <v>43902</v>
      </c>
      <c r="Q427" s="3">
        <f>Tableau_odi_logs_sessions[[#This Row],[datein]]-Tableau_odi_logs_sessions[[#This Row],[jourin]]</f>
        <v>0.54873842592496658</v>
      </c>
      <c r="R427" s="3">
        <f>Tableau_odi_logs_sessions[[#This Row],[dateout]]-Tableau_odi_logs_sessions[[#This Row],[jourout]]</f>
        <v>0.58413194444437977</v>
      </c>
      <c r="S42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27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428" spans="1:20" hidden="1" x14ac:dyDescent="0.25">
      <c r="A428">
        <v>77399</v>
      </c>
      <c r="B428" t="s">
        <v>668</v>
      </c>
      <c r="C428" t="s">
        <v>182</v>
      </c>
      <c r="D428" t="s">
        <v>79</v>
      </c>
      <c r="E428" s="1">
        <v>43902.451516203706</v>
      </c>
      <c r="F428" s="1">
        <v>43902.466319444444</v>
      </c>
      <c r="G428" t="s">
        <v>88</v>
      </c>
      <c r="H428" t="s">
        <v>217</v>
      </c>
      <c r="I428" t="s">
        <v>890</v>
      </c>
      <c r="J428" t="s">
        <v>16</v>
      </c>
      <c r="L428" t="s">
        <v>21</v>
      </c>
      <c r="M428" t="s">
        <v>27</v>
      </c>
      <c r="N428" s="3">
        <f>VALUE(Tableau_odi_logs_sessions[[#This Row],[duree]])</f>
        <v>21</v>
      </c>
      <c r="O428" s="2">
        <f>INT(Tableau_odi_logs_sessions[[#This Row],[datein]])</f>
        <v>43902</v>
      </c>
      <c r="P428" s="2">
        <f>INT(Tableau_odi_logs_sessions[[#This Row],[dateout]])</f>
        <v>43902</v>
      </c>
      <c r="Q428" s="3">
        <f>Tableau_odi_logs_sessions[[#This Row],[datein]]-Tableau_odi_logs_sessions[[#This Row],[jourin]]</f>
        <v>0.45151620370597811</v>
      </c>
      <c r="R428" s="3">
        <f>Tableau_odi_logs_sessions[[#This Row],[dateout]]-Tableau_odi_logs_sessions[[#This Row],[jourout]]</f>
        <v>0.46631944444379769</v>
      </c>
      <c r="S42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428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429" spans="1:20" hidden="1" x14ac:dyDescent="0.25">
      <c r="A429">
        <v>77400</v>
      </c>
      <c r="B429" t="s">
        <v>669</v>
      </c>
      <c r="C429" t="s">
        <v>182</v>
      </c>
      <c r="D429" t="s">
        <v>63</v>
      </c>
      <c r="E429" s="1">
        <v>43902.549375000002</v>
      </c>
      <c r="F429" s="1">
        <v>43902.584143518521</v>
      </c>
      <c r="G429" t="s">
        <v>61</v>
      </c>
      <c r="H429" t="s">
        <v>217</v>
      </c>
      <c r="I429" t="s">
        <v>890</v>
      </c>
      <c r="J429" t="s">
        <v>16</v>
      </c>
      <c r="L429" t="s">
        <v>20</v>
      </c>
      <c r="M429" t="s">
        <v>18</v>
      </c>
      <c r="N429" s="3">
        <f>VALUE(Tableau_odi_logs_sessions[[#This Row],[duree]])</f>
        <v>50</v>
      </c>
      <c r="O429" s="2">
        <f>INT(Tableau_odi_logs_sessions[[#This Row],[datein]])</f>
        <v>43902</v>
      </c>
      <c r="P429" s="2">
        <f>INT(Tableau_odi_logs_sessions[[#This Row],[dateout]])</f>
        <v>43902</v>
      </c>
      <c r="Q429" s="3">
        <f>Tableau_odi_logs_sessions[[#This Row],[datein]]-Tableau_odi_logs_sessions[[#This Row],[jourin]]</f>
        <v>0.54937500000232831</v>
      </c>
      <c r="R429" s="3">
        <f>Tableau_odi_logs_sessions[[#This Row],[dateout]]-Tableau_odi_logs_sessions[[#This Row],[jourout]]</f>
        <v>0.58414351852115942</v>
      </c>
      <c r="S42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29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430" spans="1:20" hidden="1" x14ac:dyDescent="0.25">
      <c r="A430">
        <v>77401</v>
      </c>
      <c r="B430" t="s">
        <v>670</v>
      </c>
      <c r="C430" t="s">
        <v>153</v>
      </c>
      <c r="D430" t="s">
        <v>43</v>
      </c>
      <c r="E430" s="1">
        <v>43896.445092592592</v>
      </c>
      <c r="F430" s="1">
        <v>43896.467743055553</v>
      </c>
      <c r="G430" t="s">
        <v>39</v>
      </c>
      <c r="H430" t="s">
        <v>154</v>
      </c>
      <c r="I430" t="s">
        <v>890</v>
      </c>
      <c r="J430" t="s">
        <v>16</v>
      </c>
      <c r="L430" t="s">
        <v>20</v>
      </c>
      <c r="M430" t="s">
        <v>25</v>
      </c>
      <c r="N430" s="3">
        <f>VALUE(Tableau_odi_logs_sessions[[#This Row],[duree]])</f>
        <v>32</v>
      </c>
      <c r="O430" s="2">
        <f>INT(Tableau_odi_logs_sessions[[#This Row],[datein]])</f>
        <v>43896</v>
      </c>
      <c r="P430" s="2">
        <f>INT(Tableau_odi_logs_sessions[[#This Row],[dateout]])</f>
        <v>43896</v>
      </c>
      <c r="Q430" s="3">
        <f>Tableau_odi_logs_sessions[[#This Row],[datein]]-Tableau_odi_logs_sessions[[#This Row],[jourin]]</f>
        <v>0.44509259259211831</v>
      </c>
      <c r="R430" s="3">
        <f>Tableau_odi_logs_sessions[[#This Row],[dateout]]-Tableau_odi_logs_sessions[[#This Row],[jourout]]</f>
        <v>0.46774305555300089</v>
      </c>
      <c r="S43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430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431" spans="1:20" hidden="1" x14ac:dyDescent="0.25">
      <c r="A431">
        <v>77402</v>
      </c>
      <c r="B431" t="s">
        <v>671</v>
      </c>
      <c r="C431" t="s">
        <v>153</v>
      </c>
      <c r="D431" t="s">
        <v>58</v>
      </c>
      <c r="E431" s="1">
        <v>43896.567395833335</v>
      </c>
      <c r="F431" s="1">
        <v>43896.584583333337</v>
      </c>
      <c r="G431" t="s">
        <v>74</v>
      </c>
      <c r="H431" t="s">
        <v>154</v>
      </c>
      <c r="I431" t="s">
        <v>890</v>
      </c>
      <c r="J431" t="s">
        <v>16</v>
      </c>
      <c r="L431" t="s">
        <v>20</v>
      </c>
      <c r="M431" t="s">
        <v>25</v>
      </c>
      <c r="N431" s="3">
        <f>VALUE(Tableau_odi_logs_sessions[[#This Row],[duree]])</f>
        <v>24</v>
      </c>
      <c r="O431" s="2">
        <f>INT(Tableau_odi_logs_sessions[[#This Row],[datein]])</f>
        <v>43896</v>
      </c>
      <c r="P431" s="2">
        <f>INT(Tableau_odi_logs_sessions[[#This Row],[dateout]])</f>
        <v>43896</v>
      </c>
      <c r="Q431" s="3">
        <f>Tableau_odi_logs_sessions[[#This Row],[datein]]-Tableau_odi_logs_sessions[[#This Row],[jourin]]</f>
        <v>0.56739583333546761</v>
      </c>
      <c r="R431" s="3">
        <f>Tableau_odi_logs_sessions[[#This Row],[dateout]]-Tableau_odi_logs_sessions[[#This Row],[jourout]]</f>
        <v>0.58458333333692281</v>
      </c>
      <c r="S43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31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432" spans="1:20" hidden="1" x14ac:dyDescent="0.25">
      <c r="A432">
        <v>77404</v>
      </c>
      <c r="B432" t="s">
        <v>672</v>
      </c>
      <c r="C432" t="s">
        <v>138</v>
      </c>
      <c r="D432" t="s">
        <v>41</v>
      </c>
      <c r="E432" s="1">
        <v>43896.408958333333</v>
      </c>
      <c r="F432" s="1">
        <v>43896.428703703707</v>
      </c>
      <c r="G432" t="s">
        <v>42</v>
      </c>
      <c r="H432" t="s">
        <v>139</v>
      </c>
      <c r="I432" t="s">
        <v>890</v>
      </c>
      <c r="J432" t="s">
        <v>16</v>
      </c>
      <c r="L432" t="s">
        <v>21</v>
      </c>
      <c r="M432" t="s">
        <v>27</v>
      </c>
      <c r="N432" s="3">
        <f>VALUE(Tableau_odi_logs_sessions[[#This Row],[duree]])</f>
        <v>28</v>
      </c>
      <c r="O432" s="2">
        <f>INT(Tableau_odi_logs_sessions[[#This Row],[datein]])</f>
        <v>43896</v>
      </c>
      <c r="P432" s="2">
        <f>INT(Tableau_odi_logs_sessions[[#This Row],[dateout]])</f>
        <v>43896</v>
      </c>
      <c r="Q432" s="3">
        <f>Tableau_odi_logs_sessions[[#This Row],[datein]]-Tableau_odi_logs_sessions[[#This Row],[jourin]]</f>
        <v>0.40895833333343035</v>
      </c>
      <c r="R432" s="3">
        <f>Tableau_odi_logs_sessions[[#This Row],[dateout]]-Tableau_odi_logs_sessions[[#This Row],[jourout]]</f>
        <v>0.42870370370656019</v>
      </c>
      <c r="S43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32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433" spans="1:20" hidden="1" x14ac:dyDescent="0.25">
      <c r="A433">
        <v>77405</v>
      </c>
      <c r="B433" t="s">
        <v>673</v>
      </c>
      <c r="C433" t="s">
        <v>153</v>
      </c>
      <c r="D433" t="s">
        <v>30</v>
      </c>
      <c r="E433" s="1">
        <v>43899.405092592591</v>
      </c>
      <c r="F433" s="1">
        <v>43899.422615740739</v>
      </c>
      <c r="G433" t="s">
        <v>71</v>
      </c>
      <c r="H433" t="s">
        <v>154</v>
      </c>
      <c r="I433" t="s">
        <v>890</v>
      </c>
      <c r="J433" t="s">
        <v>16</v>
      </c>
      <c r="L433" t="s">
        <v>21</v>
      </c>
      <c r="M433" t="s">
        <v>22</v>
      </c>
      <c r="N433" s="3">
        <f>VALUE(Tableau_odi_logs_sessions[[#This Row],[duree]])</f>
        <v>25</v>
      </c>
      <c r="O433" s="2">
        <f>INT(Tableau_odi_logs_sessions[[#This Row],[datein]])</f>
        <v>43899</v>
      </c>
      <c r="P433" s="2">
        <f>INT(Tableau_odi_logs_sessions[[#This Row],[dateout]])</f>
        <v>43899</v>
      </c>
      <c r="Q433" s="3">
        <f>Tableau_odi_logs_sessions[[#This Row],[datein]]-Tableau_odi_logs_sessions[[#This Row],[jourin]]</f>
        <v>0.40509259259124519</v>
      </c>
      <c r="R433" s="3">
        <f>Tableau_odi_logs_sessions[[#This Row],[dateout]]-Tableau_odi_logs_sessions[[#This Row],[jourout]]</f>
        <v>0.42261574073927477</v>
      </c>
      <c r="S43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33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434" spans="1:20" hidden="1" x14ac:dyDescent="0.25">
      <c r="A434">
        <v>77407</v>
      </c>
      <c r="B434" t="s">
        <v>674</v>
      </c>
      <c r="C434" t="s">
        <v>138</v>
      </c>
      <c r="D434" t="s">
        <v>43</v>
      </c>
      <c r="E434" s="1">
        <v>43896.445451388892</v>
      </c>
      <c r="F434" s="1">
        <v>43896.468032407407</v>
      </c>
      <c r="G434" t="s">
        <v>39</v>
      </c>
      <c r="H434" t="s">
        <v>139</v>
      </c>
      <c r="I434" t="s">
        <v>890</v>
      </c>
      <c r="J434" t="s">
        <v>16</v>
      </c>
      <c r="L434" t="s">
        <v>20</v>
      </c>
      <c r="M434" t="s">
        <v>25</v>
      </c>
      <c r="N434" s="3">
        <f>VALUE(Tableau_odi_logs_sessions[[#This Row],[duree]])</f>
        <v>32</v>
      </c>
      <c r="O434" s="2">
        <f>INT(Tableau_odi_logs_sessions[[#This Row],[datein]])</f>
        <v>43896</v>
      </c>
      <c r="P434" s="2">
        <f>INT(Tableau_odi_logs_sessions[[#This Row],[dateout]])</f>
        <v>43896</v>
      </c>
      <c r="Q434" s="3">
        <f>Tableau_odi_logs_sessions[[#This Row],[datein]]-Tableau_odi_logs_sessions[[#This Row],[jourin]]</f>
        <v>0.445451388892252</v>
      </c>
      <c r="R434" s="3">
        <f>Tableau_odi_logs_sessions[[#This Row],[dateout]]-Tableau_odi_logs_sessions[[#This Row],[jourout]]</f>
        <v>0.46803240740700858</v>
      </c>
      <c r="S43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434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435" spans="1:20" hidden="1" x14ac:dyDescent="0.25">
      <c r="A435">
        <v>77408</v>
      </c>
      <c r="B435" t="s">
        <v>675</v>
      </c>
      <c r="C435" t="s">
        <v>153</v>
      </c>
      <c r="D435" t="s">
        <v>43</v>
      </c>
      <c r="E435" s="1">
        <v>43900.4452662037</v>
      </c>
      <c r="F435" s="1">
        <v>43900.46979166667</v>
      </c>
      <c r="G435" t="s">
        <v>47</v>
      </c>
      <c r="H435" t="s">
        <v>154</v>
      </c>
      <c r="I435" t="s">
        <v>890</v>
      </c>
      <c r="J435" t="s">
        <v>16</v>
      </c>
      <c r="L435" t="s">
        <v>20</v>
      </c>
      <c r="M435" t="s">
        <v>25</v>
      </c>
      <c r="N435" s="3">
        <f>VALUE(Tableau_odi_logs_sessions[[#This Row],[duree]])</f>
        <v>35</v>
      </c>
      <c r="O435" s="2">
        <f>INT(Tableau_odi_logs_sessions[[#This Row],[datein]])</f>
        <v>43900</v>
      </c>
      <c r="P435" s="2">
        <f>INT(Tableau_odi_logs_sessions[[#This Row],[dateout]])</f>
        <v>43900</v>
      </c>
      <c r="Q435" s="3">
        <f>Tableau_odi_logs_sessions[[#This Row],[datein]]-Tableau_odi_logs_sessions[[#This Row],[jourin]]</f>
        <v>0.44526620370015735</v>
      </c>
      <c r="R435" s="3">
        <f>Tableau_odi_logs_sessions[[#This Row],[dateout]]-Tableau_odi_logs_sessions[[#This Row],[jourout]]</f>
        <v>0.46979166667006211</v>
      </c>
      <c r="S43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35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436" spans="1:20" hidden="1" x14ac:dyDescent="0.25">
      <c r="A436">
        <v>77409</v>
      </c>
      <c r="B436" t="s">
        <v>676</v>
      </c>
      <c r="C436" t="s">
        <v>188</v>
      </c>
      <c r="D436" t="s">
        <v>41</v>
      </c>
      <c r="E436" s="1">
        <v>43896.412106481483</v>
      </c>
      <c r="F436" s="1">
        <v>43896.436168981483</v>
      </c>
      <c r="G436" t="s">
        <v>37</v>
      </c>
      <c r="H436" t="s">
        <v>189</v>
      </c>
      <c r="I436" t="s">
        <v>890</v>
      </c>
      <c r="J436" t="s">
        <v>16</v>
      </c>
      <c r="L436" t="s">
        <v>21</v>
      </c>
      <c r="M436" t="s">
        <v>27</v>
      </c>
      <c r="N436" s="3">
        <f>VALUE(Tableau_odi_logs_sessions[[#This Row],[duree]])</f>
        <v>34</v>
      </c>
      <c r="O436" s="2">
        <f>INT(Tableau_odi_logs_sessions[[#This Row],[datein]])</f>
        <v>43896</v>
      </c>
      <c r="P436" s="2">
        <f>INT(Tableau_odi_logs_sessions[[#This Row],[dateout]])</f>
        <v>43896</v>
      </c>
      <c r="Q436" s="3">
        <f>Tableau_odi_logs_sessions[[#This Row],[datein]]-Tableau_odi_logs_sessions[[#This Row],[jourin]]</f>
        <v>0.41210648148262408</v>
      </c>
      <c r="R436" s="3">
        <f>Tableau_odi_logs_sessions[[#This Row],[dateout]]-Tableau_odi_logs_sessions[[#This Row],[jourout]]</f>
        <v>0.43616898148320615</v>
      </c>
      <c r="S43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36" s="3" t="str">
        <f>IF(Tableau_odi_logs_sessions[[#This Row],[test]]&gt;5,TEXT(Tableau_odi_logs_sessions[[#This Row],[datein]],"YYYYMMDD")&amp;"_"&amp;HOUR(Tableau_odi_logs_sessions[[#This Row],[datein]]),"")</f>
        <v>20200306_9</v>
      </c>
    </row>
    <row r="437" spans="1:20" hidden="1" x14ac:dyDescent="0.25">
      <c r="A437">
        <v>77410</v>
      </c>
      <c r="B437" t="s">
        <v>677</v>
      </c>
      <c r="C437" t="s">
        <v>138</v>
      </c>
      <c r="D437" t="s">
        <v>58</v>
      </c>
      <c r="E437" s="1">
        <v>43896.566793981481</v>
      </c>
      <c r="F437" s="1">
        <v>43896.584456018521</v>
      </c>
      <c r="G437" t="s">
        <v>71</v>
      </c>
      <c r="H437" t="s">
        <v>139</v>
      </c>
      <c r="I437" t="s">
        <v>890</v>
      </c>
      <c r="J437" t="s">
        <v>16</v>
      </c>
      <c r="L437" t="s">
        <v>20</v>
      </c>
      <c r="M437" t="s">
        <v>25</v>
      </c>
      <c r="N437" s="3">
        <f>VALUE(Tableau_odi_logs_sessions[[#This Row],[duree]])</f>
        <v>25</v>
      </c>
      <c r="O437" s="2">
        <f>INT(Tableau_odi_logs_sessions[[#This Row],[datein]])</f>
        <v>43896</v>
      </c>
      <c r="P437" s="2">
        <f>INT(Tableau_odi_logs_sessions[[#This Row],[dateout]])</f>
        <v>43896</v>
      </c>
      <c r="Q437" s="3">
        <f>Tableau_odi_logs_sessions[[#This Row],[datein]]-Tableau_odi_logs_sessions[[#This Row],[jourin]]</f>
        <v>0.56679398148116888</v>
      </c>
      <c r="R437" s="3">
        <f>Tableau_odi_logs_sessions[[#This Row],[dateout]]-Tableau_odi_logs_sessions[[#This Row],[jourout]]</f>
        <v>0.58445601852145046</v>
      </c>
      <c r="S43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37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438" spans="1:20" hidden="1" x14ac:dyDescent="0.25">
      <c r="A438">
        <v>77411</v>
      </c>
      <c r="B438" t="s">
        <v>678</v>
      </c>
      <c r="C438" t="s">
        <v>153</v>
      </c>
      <c r="D438" t="s">
        <v>23</v>
      </c>
      <c r="E438" s="1">
        <v>43900.62841435185</v>
      </c>
      <c r="F438" s="1">
        <v>43900.667291666665</v>
      </c>
      <c r="G438" t="s">
        <v>111</v>
      </c>
      <c r="H438" t="s">
        <v>154</v>
      </c>
      <c r="I438" t="s">
        <v>890</v>
      </c>
      <c r="J438" t="s">
        <v>16</v>
      </c>
      <c r="L438" t="s">
        <v>21</v>
      </c>
      <c r="M438" t="s">
        <v>24</v>
      </c>
      <c r="N438" s="3">
        <f>VALUE(Tableau_odi_logs_sessions[[#This Row],[duree]])</f>
        <v>55</v>
      </c>
      <c r="O438" s="2">
        <f>INT(Tableau_odi_logs_sessions[[#This Row],[datein]])</f>
        <v>43900</v>
      </c>
      <c r="P438" s="2">
        <f>INT(Tableau_odi_logs_sessions[[#This Row],[dateout]])</f>
        <v>43900</v>
      </c>
      <c r="Q438" s="3">
        <f>Tableau_odi_logs_sessions[[#This Row],[datein]]-Tableau_odi_logs_sessions[[#This Row],[jourin]]</f>
        <v>0.62841435184964212</v>
      </c>
      <c r="R438" s="3">
        <f>Tableau_odi_logs_sessions[[#This Row],[dateout]]-Tableau_odi_logs_sessions[[#This Row],[jourout]]</f>
        <v>0.66729166666482342</v>
      </c>
      <c r="S43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38" s="3" t="str">
        <f>IF(Tableau_odi_logs_sessions[[#This Row],[test]]&gt;5,TEXT(Tableau_odi_logs_sessions[[#This Row],[datein]],"YYYYMMDD")&amp;"_"&amp;HOUR(Tableau_odi_logs_sessions[[#This Row],[datein]]),"")</f>
        <v>20200310_15</v>
      </c>
    </row>
    <row r="439" spans="1:20" hidden="1" x14ac:dyDescent="0.25">
      <c r="A439">
        <v>77412</v>
      </c>
      <c r="B439" t="s">
        <v>679</v>
      </c>
      <c r="C439" t="s">
        <v>188</v>
      </c>
      <c r="D439" t="s">
        <v>43</v>
      </c>
      <c r="E439" s="1">
        <v>43896.445763888885</v>
      </c>
      <c r="F439" s="1">
        <v>43896.46769675926</v>
      </c>
      <c r="G439" t="s">
        <v>89</v>
      </c>
      <c r="H439" t="s">
        <v>189</v>
      </c>
      <c r="I439" t="s">
        <v>890</v>
      </c>
      <c r="J439" t="s">
        <v>16</v>
      </c>
      <c r="L439" t="s">
        <v>20</v>
      </c>
      <c r="M439" t="s">
        <v>25</v>
      </c>
      <c r="N439" s="3">
        <f>VALUE(Tableau_odi_logs_sessions[[#This Row],[duree]])</f>
        <v>31</v>
      </c>
      <c r="O439" s="2">
        <f>INT(Tableau_odi_logs_sessions[[#This Row],[datein]])</f>
        <v>43896</v>
      </c>
      <c r="P439" s="2">
        <f>INT(Tableau_odi_logs_sessions[[#This Row],[dateout]])</f>
        <v>43896</v>
      </c>
      <c r="Q439" s="3">
        <f>Tableau_odi_logs_sessions[[#This Row],[datein]]-Tableau_odi_logs_sessions[[#This Row],[jourin]]</f>
        <v>0.44576388888526708</v>
      </c>
      <c r="R439" s="3">
        <f>Tableau_odi_logs_sessions[[#This Row],[dateout]]-Tableau_odi_logs_sessions[[#This Row],[jourout]]</f>
        <v>0.46769675926043419</v>
      </c>
      <c r="S43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14</v>
      </c>
      <c r="T439" s="3" t="str">
        <f>IF(Tableau_odi_logs_sessions[[#This Row],[test]]&gt;5,TEXT(Tableau_odi_logs_sessions[[#This Row],[datein]],"YYYYMMDD")&amp;"_"&amp;HOUR(Tableau_odi_logs_sessions[[#This Row],[datein]]),"")</f>
        <v>20200306_10</v>
      </c>
    </row>
    <row r="440" spans="1:20" hidden="1" x14ac:dyDescent="0.25">
      <c r="A440">
        <v>77413</v>
      </c>
      <c r="B440" t="s">
        <v>680</v>
      </c>
      <c r="C440" t="s">
        <v>138</v>
      </c>
      <c r="D440" t="s">
        <v>30</v>
      </c>
      <c r="E440" s="1">
        <v>43899.409398148149</v>
      </c>
      <c r="F440" s="1">
        <v>43899.422719907408</v>
      </c>
      <c r="G440" t="s">
        <v>19</v>
      </c>
      <c r="H440" t="s">
        <v>139</v>
      </c>
      <c r="I440" t="s">
        <v>890</v>
      </c>
      <c r="J440" t="s">
        <v>16</v>
      </c>
      <c r="L440" t="s">
        <v>21</v>
      </c>
      <c r="M440" t="s">
        <v>22</v>
      </c>
      <c r="N440" s="3">
        <f>VALUE(Tableau_odi_logs_sessions[[#This Row],[duree]])</f>
        <v>19</v>
      </c>
      <c r="O440" s="2">
        <f>INT(Tableau_odi_logs_sessions[[#This Row],[datein]])</f>
        <v>43899</v>
      </c>
      <c r="P440" s="2">
        <f>INT(Tableau_odi_logs_sessions[[#This Row],[dateout]])</f>
        <v>43899</v>
      </c>
      <c r="Q440" s="3">
        <f>Tableau_odi_logs_sessions[[#This Row],[datein]]-Tableau_odi_logs_sessions[[#This Row],[jourin]]</f>
        <v>0.40939814814919373</v>
      </c>
      <c r="R440" s="3">
        <f>Tableau_odi_logs_sessions[[#This Row],[dateout]]-Tableau_odi_logs_sessions[[#This Row],[jourout]]</f>
        <v>0.42271990740846377</v>
      </c>
      <c r="S44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40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441" spans="1:20" hidden="1" x14ac:dyDescent="0.25">
      <c r="A441">
        <v>77414</v>
      </c>
      <c r="B441" t="s">
        <v>681</v>
      </c>
      <c r="C441" t="s">
        <v>153</v>
      </c>
      <c r="D441" t="s">
        <v>58</v>
      </c>
      <c r="E441" s="1">
        <v>43902.342604166668</v>
      </c>
      <c r="F441" s="1">
        <v>43902.374942129631</v>
      </c>
      <c r="G441" t="s">
        <v>110</v>
      </c>
      <c r="H441" t="s">
        <v>154</v>
      </c>
      <c r="I441" t="s">
        <v>890</v>
      </c>
      <c r="J441" t="s">
        <v>16</v>
      </c>
      <c r="L441" t="s">
        <v>20</v>
      </c>
      <c r="M441" t="s">
        <v>25</v>
      </c>
      <c r="N441" s="3">
        <f>VALUE(Tableau_odi_logs_sessions[[#This Row],[duree]])</f>
        <v>46</v>
      </c>
      <c r="O441" s="2">
        <f>INT(Tableau_odi_logs_sessions[[#This Row],[datein]])</f>
        <v>43902</v>
      </c>
      <c r="P441" s="2">
        <f>INT(Tableau_odi_logs_sessions[[#This Row],[dateout]])</f>
        <v>43902</v>
      </c>
      <c r="Q441" s="3">
        <f>Tableau_odi_logs_sessions[[#This Row],[datein]]-Tableau_odi_logs_sessions[[#This Row],[jourin]]</f>
        <v>0.34260416666802485</v>
      </c>
      <c r="R441" s="3">
        <f>Tableau_odi_logs_sessions[[#This Row],[dateout]]-Tableau_odi_logs_sessions[[#This Row],[jourout]]</f>
        <v>0.37494212963065365</v>
      </c>
      <c r="S44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41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442" spans="1:20" hidden="1" x14ac:dyDescent="0.25">
      <c r="A442">
        <v>77415</v>
      </c>
      <c r="B442" t="s">
        <v>682</v>
      </c>
      <c r="C442" t="s">
        <v>188</v>
      </c>
      <c r="D442" t="s">
        <v>58</v>
      </c>
      <c r="E442" s="1">
        <v>43896.566921296297</v>
      </c>
      <c r="F442" s="1">
        <v>43896.584780092591</v>
      </c>
      <c r="G442" t="s">
        <v>71</v>
      </c>
      <c r="H442" t="s">
        <v>189</v>
      </c>
      <c r="I442" t="s">
        <v>890</v>
      </c>
      <c r="J442" t="s">
        <v>16</v>
      </c>
      <c r="L442" t="s">
        <v>20</v>
      </c>
      <c r="M442" t="s">
        <v>25</v>
      </c>
      <c r="N442" s="3">
        <f>VALUE(Tableau_odi_logs_sessions[[#This Row],[duree]])</f>
        <v>25</v>
      </c>
      <c r="O442" s="2">
        <f>INT(Tableau_odi_logs_sessions[[#This Row],[datein]])</f>
        <v>43896</v>
      </c>
      <c r="P442" s="2">
        <f>INT(Tableau_odi_logs_sessions[[#This Row],[dateout]])</f>
        <v>43896</v>
      </c>
      <c r="Q442" s="3">
        <f>Tableau_odi_logs_sessions[[#This Row],[datein]]-Tableau_odi_logs_sessions[[#This Row],[jourin]]</f>
        <v>0.56692129629664123</v>
      </c>
      <c r="R442" s="3">
        <f>Tableau_odi_logs_sessions[[#This Row],[dateout]]-Tableau_odi_logs_sessions[[#This Row],[jourout]]</f>
        <v>0.58478009259124519</v>
      </c>
      <c r="S44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42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443" spans="1:20" hidden="1" x14ac:dyDescent="0.25">
      <c r="A443">
        <v>77416</v>
      </c>
      <c r="B443" t="s">
        <v>683</v>
      </c>
      <c r="C443" t="s">
        <v>138</v>
      </c>
      <c r="D443" t="s">
        <v>43</v>
      </c>
      <c r="E443" s="1">
        <v>43900.4455787037</v>
      </c>
      <c r="F443" s="1">
        <v>43900.469826388886</v>
      </c>
      <c r="G443" t="s">
        <v>37</v>
      </c>
      <c r="H443" t="s">
        <v>139</v>
      </c>
      <c r="I443" t="s">
        <v>890</v>
      </c>
      <c r="J443" t="s">
        <v>16</v>
      </c>
      <c r="L443" t="s">
        <v>20</v>
      </c>
      <c r="M443" t="s">
        <v>25</v>
      </c>
      <c r="N443" s="3">
        <f>VALUE(Tableau_odi_logs_sessions[[#This Row],[duree]])</f>
        <v>34</v>
      </c>
      <c r="O443" s="2">
        <f>INT(Tableau_odi_logs_sessions[[#This Row],[datein]])</f>
        <v>43900</v>
      </c>
      <c r="P443" s="2">
        <f>INT(Tableau_odi_logs_sessions[[#This Row],[dateout]])</f>
        <v>43900</v>
      </c>
      <c r="Q443" s="3">
        <f>Tableau_odi_logs_sessions[[#This Row],[datein]]-Tableau_odi_logs_sessions[[#This Row],[jourin]]</f>
        <v>0.44557870370044839</v>
      </c>
      <c r="R443" s="3">
        <f>Tableau_odi_logs_sessions[[#This Row],[dateout]]-Tableau_odi_logs_sessions[[#This Row],[jourout]]</f>
        <v>0.46982638888584916</v>
      </c>
      <c r="S44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43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444" spans="1:20" hidden="1" x14ac:dyDescent="0.25">
      <c r="A444">
        <v>77417</v>
      </c>
      <c r="B444" t="s">
        <v>684</v>
      </c>
      <c r="C444" t="s">
        <v>153</v>
      </c>
      <c r="D444" t="s">
        <v>58</v>
      </c>
      <c r="E444" s="1">
        <v>43902.376701388886</v>
      </c>
      <c r="F444" s="1">
        <v>43902.376736111109</v>
      </c>
      <c r="G444" t="s">
        <v>90</v>
      </c>
      <c r="H444" t="s">
        <v>154</v>
      </c>
      <c r="I444" t="s">
        <v>890</v>
      </c>
      <c r="J444" t="s">
        <v>16</v>
      </c>
      <c r="L444" t="s">
        <v>20</v>
      </c>
      <c r="M444" t="s">
        <v>25</v>
      </c>
      <c r="N444" s="3">
        <f>VALUE(Tableau_odi_logs_sessions[[#This Row],[duree]])</f>
        <v>0</v>
      </c>
      <c r="O444" s="2">
        <f>INT(Tableau_odi_logs_sessions[[#This Row],[datein]])</f>
        <v>43902</v>
      </c>
      <c r="P444" s="2">
        <f>INT(Tableau_odi_logs_sessions[[#This Row],[dateout]])</f>
        <v>43902</v>
      </c>
      <c r="Q444" s="3">
        <f>Tableau_odi_logs_sessions[[#This Row],[datein]]-Tableau_odi_logs_sessions[[#This Row],[jourin]]</f>
        <v>0.37670138888643123</v>
      </c>
      <c r="R444" s="3">
        <f>Tableau_odi_logs_sessions[[#This Row],[dateout]]-Tableau_odi_logs_sessions[[#This Row],[jourout]]</f>
        <v>0.37673611110949423</v>
      </c>
      <c r="S44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444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445" spans="1:20" hidden="1" x14ac:dyDescent="0.25">
      <c r="A445">
        <v>77418</v>
      </c>
      <c r="B445" t="s">
        <v>685</v>
      </c>
      <c r="C445" t="s">
        <v>188</v>
      </c>
      <c r="D445" t="s">
        <v>30</v>
      </c>
      <c r="E445" s="1">
        <v>43899.404606481483</v>
      </c>
      <c r="F445" s="1">
        <v>43899.423043981478</v>
      </c>
      <c r="G445" t="s">
        <v>106</v>
      </c>
      <c r="H445" t="s">
        <v>189</v>
      </c>
      <c r="I445" t="s">
        <v>890</v>
      </c>
      <c r="J445" t="s">
        <v>16</v>
      </c>
      <c r="L445" t="s">
        <v>21</v>
      </c>
      <c r="M445" t="s">
        <v>22</v>
      </c>
      <c r="N445" s="3">
        <f>VALUE(Tableau_odi_logs_sessions[[#This Row],[duree]])</f>
        <v>26</v>
      </c>
      <c r="O445" s="2">
        <f>INT(Tableau_odi_logs_sessions[[#This Row],[datein]])</f>
        <v>43899</v>
      </c>
      <c r="P445" s="2">
        <f>INT(Tableau_odi_logs_sessions[[#This Row],[dateout]])</f>
        <v>43899</v>
      </c>
      <c r="Q445" s="3">
        <f>Tableau_odi_logs_sessions[[#This Row],[datein]]-Tableau_odi_logs_sessions[[#This Row],[jourin]]</f>
        <v>0.40460648148291511</v>
      </c>
      <c r="R445" s="3">
        <f>Tableau_odi_logs_sessions[[#This Row],[dateout]]-Tableau_odi_logs_sessions[[#This Row],[jourout]]</f>
        <v>0.4230439814782585</v>
      </c>
      <c r="S44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45" s="3" t="str">
        <f>IF(Tableau_odi_logs_sessions[[#This Row],[test]]&gt;5,TEXT(Tableau_odi_logs_sessions[[#This Row],[datein]],"YYYYMMDD")&amp;"_"&amp;HOUR(Tableau_odi_logs_sessions[[#This Row],[datein]]),"")</f>
        <v>20200309_9</v>
      </c>
    </row>
    <row r="446" spans="1:20" hidden="1" x14ac:dyDescent="0.25">
      <c r="A446">
        <v>77419</v>
      </c>
      <c r="B446" t="s">
        <v>686</v>
      </c>
      <c r="C446" t="s">
        <v>138</v>
      </c>
      <c r="D446" t="s">
        <v>23</v>
      </c>
      <c r="E446" s="1">
        <v>43900.625937500001</v>
      </c>
      <c r="F446" s="1">
        <v>43900.641840277778</v>
      </c>
      <c r="G446" t="s">
        <v>34</v>
      </c>
      <c r="H446" t="s">
        <v>139</v>
      </c>
      <c r="I446" t="s">
        <v>890</v>
      </c>
      <c r="J446" t="s">
        <v>16</v>
      </c>
      <c r="L446" t="s">
        <v>21</v>
      </c>
      <c r="M446" t="s">
        <v>24</v>
      </c>
      <c r="N446" s="3">
        <f>VALUE(Tableau_odi_logs_sessions[[#This Row],[duree]])</f>
        <v>22</v>
      </c>
      <c r="O446" s="2">
        <f>INT(Tableau_odi_logs_sessions[[#This Row],[datein]])</f>
        <v>43900</v>
      </c>
      <c r="P446" s="2">
        <f>INT(Tableau_odi_logs_sessions[[#This Row],[dateout]])</f>
        <v>43900</v>
      </c>
      <c r="Q446" s="3">
        <f>Tableau_odi_logs_sessions[[#This Row],[datein]]-Tableau_odi_logs_sessions[[#This Row],[jourin]]</f>
        <v>0.62593750000087311</v>
      </c>
      <c r="R446" s="3">
        <f>Tableau_odi_logs_sessions[[#This Row],[dateout]]-Tableau_odi_logs_sessions[[#This Row],[jourout]]</f>
        <v>0.64184027777810115</v>
      </c>
      <c r="S44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46" s="3" t="str">
        <f>IF(Tableau_odi_logs_sessions[[#This Row],[test]]&gt;5,TEXT(Tableau_odi_logs_sessions[[#This Row],[datein]],"YYYYMMDD")&amp;"_"&amp;HOUR(Tableau_odi_logs_sessions[[#This Row],[datein]]),"")</f>
        <v>20200310_15</v>
      </c>
    </row>
    <row r="447" spans="1:20" hidden="1" x14ac:dyDescent="0.25">
      <c r="A447">
        <v>77420</v>
      </c>
      <c r="B447" t="s">
        <v>687</v>
      </c>
      <c r="C447" t="s">
        <v>153</v>
      </c>
      <c r="D447" t="s">
        <v>35</v>
      </c>
      <c r="E447" s="1">
        <v>43902.410821759258</v>
      </c>
      <c r="F447" s="1">
        <v>43902.420914351853</v>
      </c>
      <c r="G447" t="s">
        <v>83</v>
      </c>
      <c r="H447" t="s">
        <v>154</v>
      </c>
      <c r="I447" t="s">
        <v>890</v>
      </c>
      <c r="J447" t="s">
        <v>16</v>
      </c>
      <c r="L447" t="s">
        <v>21</v>
      </c>
      <c r="M447" t="s">
        <v>22</v>
      </c>
      <c r="N447" s="3">
        <f>VALUE(Tableau_odi_logs_sessions[[#This Row],[duree]])</f>
        <v>14</v>
      </c>
      <c r="O447" s="2">
        <f>INT(Tableau_odi_logs_sessions[[#This Row],[datein]])</f>
        <v>43902</v>
      </c>
      <c r="P447" s="2">
        <f>INT(Tableau_odi_logs_sessions[[#This Row],[dateout]])</f>
        <v>43902</v>
      </c>
      <c r="Q447" s="3">
        <f>Tableau_odi_logs_sessions[[#This Row],[datein]]-Tableau_odi_logs_sessions[[#This Row],[jourin]]</f>
        <v>0.41082175925839692</v>
      </c>
      <c r="R447" s="3">
        <f>Tableau_odi_logs_sessions[[#This Row],[dateout]]-Tableau_odi_logs_sessions[[#This Row],[jourout]]</f>
        <v>0.42091435185284354</v>
      </c>
      <c r="S44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47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448" spans="1:20" hidden="1" x14ac:dyDescent="0.25">
      <c r="A448">
        <v>77421</v>
      </c>
      <c r="B448" t="s">
        <v>688</v>
      </c>
      <c r="C448" t="s">
        <v>188</v>
      </c>
      <c r="D448" t="s">
        <v>43</v>
      </c>
      <c r="E448" s="1">
        <v>43900.445729166669</v>
      </c>
      <c r="F448" s="1">
        <v>43900.470208333332</v>
      </c>
      <c r="G448" t="s">
        <v>47</v>
      </c>
      <c r="H448" t="s">
        <v>189</v>
      </c>
      <c r="I448" t="s">
        <v>890</v>
      </c>
      <c r="J448" t="s">
        <v>16</v>
      </c>
      <c r="L448" t="s">
        <v>20</v>
      </c>
      <c r="M448" t="s">
        <v>25</v>
      </c>
      <c r="N448" s="3">
        <f>VALUE(Tableau_odi_logs_sessions[[#This Row],[duree]])</f>
        <v>35</v>
      </c>
      <c r="O448" s="2">
        <f>INT(Tableau_odi_logs_sessions[[#This Row],[datein]])</f>
        <v>43900</v>
      </c>
      <c r="P448" s="2">
        <f>INT(Tableau_odi_logs_sessions[[#This Row],[dateout]])</f>
        <v>43900</v>
      </c>
      <c r="Q448" s="3">
        <f>Tableau_odi_logs_sessions[[#This Row],[datein]]-Tableau_odi_logs_sessions[[#This Row],[jourin]]</f>
        <v>0.44572916666948004</v>
      </c>
      <c r="R448" s="3">
        <f>Tableau_odi_logs_sessions[[#This Row],[dateout]]-Tableau_odi_logs_sessions[[#This Row],[jourout]]</f>
        <v>0.47020833333226619</v>
      </c>
      <c r="S44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48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449" spans="1:20" hidden="1" x14ac:dyDescent="0.25">
      <c r="A449">
        <v>77422</v>
      </c>
      <c r="B449" t="s">
        <v>689</v>
      </c>
      <c r="C449" t="s">
        <v>138</v>
      </c>
      <c r="D449" t="s">
        <v>48</v>
      </c>
      <c r="E449" s="1">
        <v>43901.417592592596</v>
      </c>
      <c r="F449" s="1">
        <v>43901.4294212963</v>
      </c>
      <c r="G449" t="s">
        <v>54</v>
      </c>
      <c r="H449" t="s">
        <v>139</v>
      </c>
      <c r="I449" t="s">
        <v>890</v>
      </c>
      <c r="J449" t="s">
        <v>16</v>
      </c>
      <c r="L449" t="s">
        <v>21</v>
      </c>
      <c r="M449" t="s">
        <v>24</v>
      </c>
      <c r="N449" s="3">
        <f>VALUE(Tableau_odi_logs_sessions[[#This Row],[duree]])</f>
        <v>17</v>
      </c>
      <c r="O449" s="2">
        <f>INT(Tableau_odi_logs_sessions[[#This Row],[datein]])</f>
        <v>43901</v>
      </c>
      <c r="P449" s="2">
        <f>INT(Tableau_odi_logs_sessions[[#This Row],[dateout]])</f>
        <v>43901</v>
      </c>
      <c r="Q449" s="3">
        <f>Tableau_odi_logs_sessions[[#This Row],[datein]]-Tableau_odi_logs_sessions[[#This Row],[jourin]]</f>
        <v>0.41759259259561077</v>
      </c>
      <c r="R449" s="3">
        <f>Tableau_odi_logs_sessions[[#This Row],[dateout]]-Tableau_odi_logs_sessions[[#This Row],[jourout]]</f>
        <v>0.42942129629955161</v>
      </c>
      <c r="S44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449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450" spans="1:20" hidden="1" x14ac:dyDescent="0.25">
      <c r="A450">
        <v>77423</v>
      </c>
      <c r="B450" t="s">
        <v>690</v>
      </c>
      <c r="C450" t="s">
        <v>153</v>
      </c>
      <c r="D450" t="s">
        <v>63</v>
      </c>
      <c r="E450" s="1">
        <v>43902.548888888887</v>
      </c>
      <c r="F450" s="1">
        <v>43902.584270833337</v>
      </c>
      <c r="G450" t="s">
        <v>61</v>
      </c>
      <c r="H450" t="s">
        <v>154</v>
      </c>
      <c r="I450" t="s">
        <v>890</v>
      </c>
      <c r="J450" t="s">
        <v>16</v>
      </c>
      <c r="L450" t="s">
        <v>20</v>
      </c>
      <c r="M450" t="s">
        <v>18</v>
      </c>
      <c r="N450" s="3">
        <f>VALUE(Tableau_odi_logs_sessions[[#This Row],[duree]])</f>
        <v>50</v>
      </c>
      <c r="O450" s="2">
        <f>INT(Tableau_odi_logs_sessions[[#This Row],[datein]])</f>
        <v>43902</v>
      </c>
      <c r="P450" s="2">
        <f>INT(Tableau_odi_logs_sessions[[#This Row],[dateout]])</f>
        <v>43902</v>
      </c>
      <c r="Q450" s="3">
        <f>Tableau_odi_logs_sessions[[#This Row],[datein]]-Tableau_odi_logs_sessions[[#This Row],[jourin]]</f>
        <v>0.54888888888672227</v>
      </c>
      <c r="R450" s="3">
        <f>Tableau_odi_logs_sessions[[#This Row],[dateout]]-Tableau_odi_logs_sessions[[#This Row],[jourout]]</f>
        <v>0.58427083333663177</v>
      </c>
      <c r="S45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50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451" spans="1:20" hidden="1" x14ac:dyDescent="0.25">
      <c r="A451">
        <v>77424</v>
      </c>
      <c r="B451" t="s">
        <v>691</v>
      </c>
      <c r="C451" t="s">
        <v>188</v>
      </c>
      <c r="D451" t="s">
        <v>23</v>
      </c>
      <c r="E451" s="1">
        <v>43900.628252314818</v>
      </c>
      <c r="F451" s="1">
        <v>43900.667037037034</v>
      </c>
      <c r="G451" t="s">
        <v>111</v>
      </c>
      <c r="H451" t="s">
        <v>189</v>
      </c>
      <c r="I451" t="s">
        <v>890</v>
      </c>
      <c r="J451" t="s">
        <v>16</v>
      </c>
      <c r="L451" t="s">
        <v>21</v>
      </c>
      <c r="M451" t="s">
        <v>24</v>
      </c>
      <c r="N451" s="3">
        <f>VALUE(Tableau_odi_logs_sessions[[#This Row],[duree]])</f>
        <v>55</v>
      </c>
      <c r="O451" s="2">
        <f>INT(Tableau_odi_logs_sessions[[#This Row],[datein]])</f>
        <v>43900</v>
      </c>
      <c r="P451" s="2">
        <f>INT(Tableau_odi_logs_sessions[[#This Row],[dateout]])</f>
        <v>43900</v>
      </c>
      <c r="Q451" s="3">
        <f>Tableau_odi_logs_sessions[[#This Row],[datein]]-Tableau_odi_logs_sessions[[#This Row],[jourin]]</f>
        <v>0.62825231481838273</v>
      </c>
      <c r="R451" s="3">
        <f>Tableau_odi_logs_sessions[[#This Row],[dateout]]-Tableau_odi_logs_sessions[[#This Row],[jourout]]</f>
        <v>0.66703703703387873</v>
      </c>
      <c r="S45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51" s="3" t="str">
        <f>IF(Tableau_odi_logs_sessions[[#This Row],[test]]&gt;5,TEXT(Tableau_odi_logs_sessions[[#This Row],[datein]],"YYYYMMDD")&amp;"_"&amp;HOUR(Tableau_odi_logs_sessions[[#This Row],[datein]]),"")</f>
        <v>20200310_15</v>
      </c>
    </row>
    <row r="452" spans="1:20" hidden="1" x14ac:dyDescent="0.25">
      <c r="A452">
        <v>77425</v>
      </c>
      <c r="B452" t="s">
        <v>692</v>
      </c>
      <c r="C452" t="s">
        <v>138</v>
      </c>
      <c r="D452" t="s">
        <v>48</v>
      </c>
      <c r="E452" s="1">
        <v>43901.432997685188</v>
      </c>
      <c r="F452" s="1">
        <v>43901.444340277776</v>
      </c>
      <c r="G452" t="s">
        <v>15</v>
      </c>
      <c r="H452" t="s">
        <v>139</v>
      </c>
      <c r="I452" t="s">
        <v>890</v>
      </c>
      <c r="J452" t="s">
        <v>16</v>
      </c>
      <c r="L452" t="s">
        <v>21</v>
      </c>
      <c r="M452" t="s">
        <v>24</v>
      </c>
      <c r="N452" s="3">
        <f>VALUE(Tableau_odi_logs_sessions[[#This Row],[duree]])</f>
        <v>16</v>
      </c>
      <c r="O452" s="2">
        <f>INT(Tableau_odi_logs_sessions[[#This Row],[datein]])</f>
        <v>43901</v>
      </c>
      <c r="P452" s="2">
        <f>INT(Tableau_odi_logs_sessions[[#This Row],[dateout]])</f>
        <v>43901</v>
      </c>
      <c r="Q452" s="3">
        <f>Tableau_odi_logs_sessions[[#This Row],[datein]]-Tableau_odi_logs_sessions[[#This Row],[jourin]]</f>
        <v>0.43299768518772908</v>
      </c>
      <c r="R452" s="3">
        <f>Tableau_odi_logs_sessions[[#This Row],[dateout]]-Tableau_odi_logs_sessions[[#This Row],[jourout]]</f>
        <v>0.44434027777606389</v>
      </c>
      <c r="S45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452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453" spans="1:20" hidden="1" x14ac:dyDescent="0.25">
      <c r="A453">
        <v>77427</v>
      </c>
      <c r="B453" t="s">
        <v>693</v>
      </c>
      <c r="C453" t="s">
        <v>188</v>
      </c>
      <c r="D453" t="s">
        <v>48</v>
      </c>
      <c r="E453" s="1">
        <v>43901.441527777781</v>
      </c>
      <c r="F453" s="1">
        <v>43901.445011574076</v>
      </c>
      <c r="G453" t="s">
        <v>97</v>
      </c>
      <c r="H453" t="s">
        <v>189</v>
      </c>
      <c r="I453" t="s">
        <v>890</v>
      </c>
      <c r="J453" t="s">
        <v>16</v>
      </c>
      <c r="L453" t="s">
        <v>21</v>
      </c>
      <c r="M453" t="s">
        <v>24</v>
      </c>
      <c r="N453" s="3">
        <f>VALUE(Tableau_odi_logs_sessions[[#This Row],[duree]])</f>
        <v>5</v>
      </c>
      <c r="O453" s="2">
        <f>INT(Tableau_odi_logs_sessions[[#This Row],[datein]])</f>
        <v>43901</v>
      </c>
      <c r="P453" s="2">
        <f>INT(Tableau_odi_logs_sessions[[#This Row],[dateout]])</f>
        <v>43901</v>
      </c>
      <c r="Q453" s="3">
        <f>Tableau_odi_logs_sessions[[#This Row],[datein]]-Tableau_odi_logs_sessions[[#This Row],[jourin]]</f>
        <v>0.4415277777807205</v>
      </c>
      <c r="R453" s="3">
        <f>Tableau_odi_logs_sessions[[#This Row],[dateout]]-Tableau_odi_logs_sessions[[#This Row],[jourout]]</f>
        <v>0.44501157407648861</v>
      </c>
      <c r="S45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453" s="3" t="str">
        <f>IF(Tableau_odi_logs_sessions[[#This Row],[test]]&gt;5,TEXT(Tableau_odi_logs_sessions[[#This Row],[datein]],"YYYYMMDD")&amp;"_"&amp;HOUR(Tableau_odi_logs_sessions[[#This Row],[datein]]),"")</f>
        <v>20200311_10</v>
      </c>
    </row>
    <row r="454" spans="1:20" hidden="1" x14ac:dyDescent="0.25">
      <c r="A454">
        <v>77428</v>
      </c>
      <c r="B454" t="s">
        <v>694</v>
      </c>
      <c r="C454" t="s">
        <v>138</v>
      </c>
      <c r="D454" t="s">
        <v>58</v>
      </c>
      <c r="E454" s="1">
        <v>43902.342175925929</v>
      </c>
      <c r="F454" s="1">
        <v>43902.375972222224</v>
      </c>
      <c r="G454" t="s">
        <v>76</v>
      </c>
      <c r="H454" t="s">
        <v>139</v>
      </c>
      <c r="I454" t="s">
        <v>890</v>
      </c>
      <c r="J454" t="s">
        <v>16</v>
      </c>
      <c r="L454" t="s">
        <v>20</v>
      </c>
      <c r="M454" t="s">
        <v>25</v>
      </c>
      <c r="N454" s="3">
        <f>VALUE(Tableau_odi_logs_sessions[[#This Row],[duree]])</f>
        <v>48</v>
      </c>
      <c r="O454" s="2">
        <f>INT(Tableau_odi_logs_sessions[[#This Row],[datein]])</f>
        <v>43902</v>
      </c>
      <c r="P454" s="2">
        <f>INT(Tableau_odi_logs_sessions[[#This Row],[dateout]])</f>
        <v>43902</v>
      </c>
      <c r="Q454" s="3">
        <f>Tableau_odi_logs_sessions[[#This Row],[datein]]-Tableau_odi_logs_sessions[[#This Row],[jourin]]</f>
        <v>0.34217592592904111</v>
      </c>
      <c r="R454" s="3">
        <f>Tableau_odi_logs_sessions[[#This Row],[dateout]]-Tableau_odi_logs_sessions[[#This Row],[jourout]]</f>
        <v>0.37597222222393611</v>
      </c>
      <c r="S45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54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455" spans="1:20" hidden="1" x14ac:dyDescent="0.25">
      <c r="A455">
        <v>77429</v>
      </c>
      <c r="B455" t="s">
        <v>695</v>
      </c>
      <c r="C455" t="s">
        <v>153</v>
      </c>
      <c r="D455" t="s">
        <v>66</v>
      </c>
      <c r="E455" s="1">
        <v>43903.5940625</v>
      </c>
      <c r="F455" s="1">
        <v>43903.623703703706</v>
      </c>
      <c r="G455" t="s">
        <v>100</v>
      </c>
      <c r="H455" t="s">
        <v>154</v>
      </c>
      <c r="I455" t="s">
        <v>890</v>
      </c>
      <c r="J455" t="s">
        <v>16</v>
      </c>
      <c r="L455" t="s">
        <v>68</v>
      </c>
      <c r="M455" t="s">
        <v>69</v>
      </c>
      <c r="N455" s="3">
        <f>VALUE(Tableau_odi_logs_sessions[[#This Row],[duree]])</f>
        <v>42</v>
      </c>
      <c r="O455" s="2">
        <f>INT(Tableau_odi_logs_sessions[[#This Row],[datein]])</f>
        <v>43903</v>
      </c>
      <c r="P455" s="2">
        <f>INT(Tableau_odi_logs_sessions[[#This Row],[dateout]])</f>
        <v>43903</v>
      </c>
      <c r="Q455" s="3">
        <f>Tableau_odi_logs_sessions[[#This Row],[datein]]-Tableau_odi_logs_sessions[[#This Row],[jourin]]</f>
        <v>0.59406250000029104</v>
      </c>
      <c r="R455" s="3">
        <f>Tableau_odi_logs_sessions[[#This Row],[dateout]]-Tableau_odi_logs_sessions[[#This Row],[jourout]]</f>
        <v>0.62370370370626915</v>
      </c>
      <c r="S45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455" s="3" t="str">
        <f>IF(Tableau_odi_logs_sessions[[#This Row],[test]]&gt;5,TEXT(Tableau_odi_logs_sessions[[#This Row],[datein]],"YYYYMMDD")&amp;"_"&amp;HOUR(Tableau_odi_logs_sessions[[#This Row],[datein]]),"")</f>
        <v/>
      </c>
    </row>
    <row r="456" spans="1:20" hidden="1" x14ac:dyDescent="0.25">
      <c r="A456">
        <v>77430</v>
      </c>
      <c r="B456" t="s">
        <v>696</v>
      </c>
      <c r="C456" t="s">
        <v>188</v>
      </c>
      <c r="D456" t="s">
        <v>58</v>
      </c>
      <c r="E456" s="1">
        <v>43902.34270833333</v>
      </c>
      <c r="F456" s="1">
        <v>43902.377465277779</v>
      </c>
      <c r="G456" t="s">
        <v>61</v>
      </c>
      <c r="H456" t="s">
        <v>189</v>
      </c>
      <c r="I456" t="s">
        <v>890</v>
      </c>
      <c r="J456" t="s">
        <v>16</v>
      </c>
      <c r="L456" t="s">
        <v>20</v>
      </c>
      <c r="M456" t="s">
        <v>25</v>
      </c>
      <c r="N456" s="3">
        <f>VALUE(Tableau_odi_logs_sessions[[#This Row],[duree]])</f>
        <v>50</v>
      </c>
      <c r="O456" s="2">
        <f>INT(Tableau_odi_logs_sessions[[#This Row],[datein]])</f>
        <v>43902</v>
      </c>
      <c r="P456" s="2">
        <f>INT(Tableau_odi_logs_sessions[[#This Row],[dateout]])</f>
        <v>43902</v>
      </c>
      <c r="Q456" s="3">
        <f>Tableau_odi_logs_sessions[[#This Row],[datein]]-Tableau_odi_logs_sessions[[#This Row],[jourin]]</f>
        <v>0.34270833332993789</v>
      </c>
      <c r="R456" s="3">
        <f>Tableau_odi_logs_sessions[[#This Row],[dateout]]-Tableau_odi_logs_sessions[[#This Row],[jourout]]</f>
        <v>0.37746527777926531</v>
      </c>
      <c r="S45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56" s="3" t="str">
        <f>IF(Tableau_odi_logs_sessions[[#This Row],[test]]&gt;5,TEXT(Tableau_odi_logs_sessions[[#This Row],[datein]],"YYYYMMDD")&amp;"_"&amp;HOUR(Tableau_odi_logs_sessions[[#This Row],[datein]]),"")</f>
        <v>20200312_8</v>
      </c>
    </row>
    <row r="457" spans="1:20" hidden="1" x14ac:dyDescent="0.25">
      <c r="A457">
        <v>77431</v>
      </c>
      <c r="B457" t="s">
        <v>697</v>
      </c>
      <c r="C457" t="s">
        <v>138</v>
      </c>
      <c r="D457" t="s">
        <v>35</v>
      </c>
      <c r="E457" s="1">
        <v>43902.402939814812</v>
      </c>
      <c r="F457" s="1">
        <v>43902.426585648151</v>
      </c>
      <c r="G457" t="s">
        <v>37</v>
      </c>
      <c r="H457" t="s">
        <v>139</v>
      </c>
      <c r="I457" t="s">
        <v>890</v>
      </c>
      <c r="J457" t="s">
        <v>16</v>
      </c>
      <c r="L457" t="s">
        <v>21</v>
      </c>
      <c r="M457" t="s">
        <v>22</v>
      </c>
      <c r="N457" s="3">
        <f>VALUE(Tableau_odi_logs_sessions[[#This Row],[duree]])</f>
        <v>34</v>
      </c>
      <c r="O457" s="2">
        <f>INT(Tableau_odi_logs_sessions[[#This Row],[datein]])</f>
        <v>43902</v>
      </c>
      <c r="P457" s="2">
        <f>INT(Tableau_odi_logs_sessions[[#This Row],[dateout]])</f>
        <v>43902</v>
      </c>
      <c r="Q457" s="3">
        <f>Tableau_odi_logs_sessions[[#This Row],[datein]]-Tableau_odi_logs_sessions[[#This Row],[jourin]]</f>
        <v>0.40293981481227092</v>
      </c>
      <c r="R457" s="3">
        <f>Tableau_odi_logs_sessions[[#This Row],[dateout]]-Tableau_odi_logs_sessions[[#This Row],[jourout]]</f>
        <v>0.42658564815064892</v>
      </c>
      <c r="S45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57" s="3" t="str">
        <f>IF(Tableau_odi_logs_sessions[[#This Row],[test]]&gt;5,TEXT(Tableau_odi_logs_sessions[[#This Row],[datein]],"YYYYMMDD")&amp;"_"&amp;HOUR(Tableau_odi_logs_sessions[[#This Row],[datein]]),"")</f>
        <v>20200312_9</v>
      </c>
    </row>
    <row r="458" spans="1:20" hidden="1" x14ac:dyDescent="0.25">
      <c r="A458">
        <v>77432</v>
      </c>
      <c r="B458" t="s">
        <v>698</v>
      </c>
      <c r="C458" t="s">
        <v>188</v>
      </c>
      <c r="D458" t="s">
        <v>79</v>
      </c>
      <c r="E458" s="1">
        <v>43902.402407407404</v>
      </c>
      <c r="F458" s="1">
        <v>43902.432974537034</v>
      </c>
      <c r="G458" t="s">
        <v>77</v>
      </c>
      <c r="H458" t="s">
        <v>189</v>
      </c>
      <c r="I458" t="s">
        <v>890</v>
      </c>
      <c r="J458" t="s">
        <v>16</v>
      </c>
      <c r="L458" t="s">
        <v>21</v>
      </c>
      <c r="M458" t="s">
        <v>27</v>
      </c>
      <c r="N458" s="3">
        <f>VALUE(Tableau_odi_logs_sessions[[#This Row],[duree]])</f>
        <v>44</v>
      </c>
      <c r="O458" s="2">
        <f>INT(Tableau_odi_logs_sessions[[#This Row],[datein]])</f>
        <v>43902</v>
      </c>
      <c r="P458" s="2">
        <f>INT(Tableau_odi_logs_sessions[[#This Row],[dateout]])</f>
        <v>43902</v>
      </c>
      <c r="Q458" s="3">
        <f>Tableau_odi_logs_sessions[[#This Row],[datein]]-Tableau_odi_logs_sessions[[#This Row],[jourin]]</f>
        <v>0.40240740740409819</v>
      </c>
      <c r="R458" s="3">
        <f>Tableau_odi_logs_sessions[[#This Row],[dateout]]-Tableau_odi_logs_sessions[[#This Row],[jourout]]</f>
        <v>0.43297453703416977</v>
      </c>
      <c r="S45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458" s="3" t="str">
        <f>IF(Tableau_odi_logs_sessions[[#This Row],[test]]&gt;5,TEXT(Tableau_odi_logs_sessions[[#This Row],[datein]],"YYYYMMDD")&amp;"_"&amp;HOUR(Tableau_odi_logs_sessions[[#This Row],[datein]]),"")</f>
        <v/>
      </c>
    </row>
    <row r="459" spans="1:20" hidden="1" x14ac:dyDescent="0.25">
      <c r="A459">
        <v>77433</v>
      </c>
      <c r="B459" t="s">
        <v>699</v>
      </c>
      <c r="C459" t="s">
        <v>138</v>
      </c>
      <c r="D459" t="s">
        <v>79</v>
      </c>
      <c r="E459" s="1">
        <v>43902.450138888889</v>
      </c>
      <c r="F459" s="1">
        <v>43902.485092592593</v>
      </c>
      <c r="G459" t="s">
        <v>61</v>
      </c>
      <c r="H459" t="s">
        <v>139</v>
      </c>
      <c r="I459" t="s">
        <v>890</v>
      </c>
      <c r="J459" t="s">
        <v>16</v>
      </c>
      <c r="L459" t="s">
        <v>21</v>
      </c>
      <c r="M459" t="s">
        <v>27</v>
      </c>
      <c r="N459" s="3">
        <f>VALUE(Tableau_odi_logs_sessions[[#This Row],[duree]])</f>
        <v>50</v>
      </c>
      <c r="O459" s="2">
        <f>INT(Tableau_odi_logs_sessions[[#This Row],[datein]])</f>
        <v>43902</v>
      </c>
      <c r="P459" s="2">
        <f>INT(Tableau_odi_logs_sessions[[#This Row],[dateout]])</f>
        <v>43902</v>
      </c>
      <c r="Q459" s="3">
        <f>Tableau_odi_logs_sessions[[#This Row],[datein]]-Tableau_odi_logs_sessions[[#This Row],[jourin]]</f>
        <v>0.45013888888934162</v>
      </c>
      <c r="R459" s="3">
        <f>Tableau_odi_logs_sessions[[#This Row],[dateout]]-Tableau_odi_logs_sessions[[#This Row],[jourout]]</f>
        <v>0.48509259259299142</v>
      </c>
      <c r="S45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459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460" spans="1:20" hidden="1" x14ac:dyDescent="0.25">
      <c r="A460">
        <v>77434</v>
      </c>
      <c r="B460" t="s">
        <v>700</v>
      </c>
      <c r="C460" t="s">
        <v>188</v>
      </c>
      <c r="D460" t="s">
        <v>79</v>
      </c>
      <c r="E460" s="1">
        <v>43902.449456018519</v>
      </c>
      <c r="F460" s="1">
        <v>43902.46603009259</v>
      </c>
      <c r="G460" t="s">
        <v>62</v>
      </c>
      <c r="H460" t="s">
        <v>189</v>
      </c>
      <c r="I460" t="s">
        <v>890</v>
      </c>
      <c r="J460" t="s">
        <v>16</v>
      </c>
      <c r="L460" t="s">
        <v>21</v>
      </c>
      <c r="M460" t="s">
        <v>27</v>
      </c>
      <c r="N460" s="3">
        <f>VALUE(Tableau_odi_logs_sessions[[#This Row],[duree]])</f>
        <v>23</v>
      </c>
      <c r="O460" s="2">
        <f>INT(Tableau_odi_logs_sessions[[#This Row],[datein]])</f>
        <v>43902</v>
      </c>
      <c r="P460" s="2">
        <f>INT(Tableau_odi_logs_sessions[[#This Row],[dateout]])</f>
        <v>43902</v>
      </c>
      <c r="Q460" s="3">
        <f>Tableau_odi_logs_sessions[[#This Row],[datein]]-Tableau_odi_logs_sessions[[#This Row],[jourin]]</f>
        <v>0.44945601851941319</v>
      </c>
      <c r="R460" s="3">
        <f>Tableau_odi_logs_sessions[[#This Row],[dateout]]-Tableau_odi_logs_sessions[[#This Row],[jourout]]</f>
        <v>0.46603009258979</v>
      </c>
      <c r="S46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460" s="3" t="str">
        <f>IF(Tableau_odi_logs_sessions[[#This Row],[test]]&gt;5,TEXT(Tableau_odi_logs_sessions[[#This Row],[datein]],"YYYYMMDD")&amp;"_"&amp;HOUR(Tableau_odi_logs_sessions[[#This Row],[datein]]),"")</f>
        <v>20200312_10</v>
      </c>
    </row>
    <row r="461" spans="1:20" hidden="1" x14ac:dyDescent="0.25">
      <c r="A461">
        <v>77435</v>
      </c>
      <c r="B461" t="s">
        <v>701</v>
      </c>
      <c r="C461" t="s">
        <v>188</v>
      </c>
      <c r="D461" t="s">
        <v>63</v>
      </c>
      <c r="E461" s="1">
        <v>43902.549328703702</v>
      </c>
      <c r="F461" s="1">
        <v>43902.584432870368</v>
      </c>
      <c r="G461" t="s">
        <v>61</v>
      </c>
      <c r="H461" t="s">
        <v>189</v>
      </c>
      <c r="I461" t="s">
        <v>890</v>
      </c>
      <c r="J461" t="s">
        <v>16</v>
      </c>
      <c r="L461" t="s">
        <v>20</v>
      </c>
      <c r="M461" t="s">
        <v>18</v>
      </c>
      <c r="N461" s="3">
        <f>VALUE(Tableau_odi_logs_sessions[[#This Row],[duree]])</f>
        <v>50</v>
      </c>
      <c r="O461" s="2">
        <f>INT(Tableau_odi_logs_sessions[[#This Row],[datein]])</f>
        <v>43902</v>
      </c>
      <c r="P461" s="2">
        <f>INT(Tableau_odi_logs_sessions[[#This Row],[dateout]])</f>
        <v>43902</v>
      </c>
      <c r="Q461" s="3">
        <f>Tableau_odi_logs_sessions[[#This Row],[datein]]-Tableau_odi_logs_sessions[[#This Row],[jourin]]</f>
        <v>0.54932870370248565</v>
      </c>
      <c r="R461" s="3">
        <f>Tableau_odi_logs_sessions[[#This Row],[dateout]]-Tableau_odi_logs_sessions[[#This Row],[jourout]]</f>
        <v>0.58443287036789116</v>
      </c>
      <c r="S46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61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462" spans="1:20" hidden="1" x14ac:dyDescent="0.25">
      <c r="A462">
        <v>77437</v>
      </c>
      <c r="B462" t="s">
        <v>702</v>
      </c>
      <c r="C462" t="s">
        <v>115</v>
      </c>
      <c r="D462" t="s">
        <v>27</v>
      </c>
      <c r="E462" s="1">
        <v>43896.315682870372</v>
      </c>
      <c r="F462" s="1">
        <v>43896.462453703702</v>
      </c>
      <c r="G462" t="s">
        <v>166</v>
      </c>
      <c r="H462" t="s">
        <v>116</v>
      </c>
      <c r="I462" t="s">
        <v>890</v>
      </c>
      <c r="J462" t="s">
        <v>16</v>
      </c>
      <c r="L462" t="s">
        <v>21</v>
      </c>
      <c r="M462" t="s">
        <v>27</v>
      </c>
      <c r="N462" s="3">
        <f>VALUE(Tableau_odi_logs_sessions[[#This Row],[duree]])</f>
        <v>211</v>
      </c>
      <c r="O462" s="2">
        <f>INT(Tableau_odi_logs_sessions[[#This Row],[datein]])</f>
        <v>43896</v>
      </c>
      <c r="P462" s="2">
        <f>INT(Tableau_odi_logs_sessions[[#This Row],[dateout]])</f>
        <v>43896</v>
      </c>
      <c r="Q462" s="3">
        <f>Tableau_odi_logs_sessions[[#This Row],[datein]]-Tableau_odi_logs_sessions[[#This Row],[jourin]]</f>
        <v>0.31568287037225673</v>
      </c>
      <c r="R462" s="3">
        <f>Tableau_odi_logs_sessions[[#This Row],[dateout]]-Tableau_odi_logs_sessions[[#This Row],[jourout]]</f>
        <v>0.46245370370161254</v>
      </c>
      <c r="S46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462" s="3" t="str">
        <f>IF(Tableau_odi_logs_sessions[[#This Row],[test]]&gt;5,TEXT(Tableau_odi_logs_sessions[[#This Row],[datein]],"YYYYMMDD")&amp;"_"&amp;HOUR(Tableau_odi_logs_sessions[[#This Row],[datein]]),"")</f>
        <v/>
      </c>
    </row>
    <row r="463" spans="1:20" hidden="1" x14ac:dyDescent="0.25">
      <c r="A463">
        <v>77438</v>
      </c>
      <c r="B463" t="s">
        <v>703</v>
      </c>
      <c r="C463" t="s">
        <v>115</v>
      </c>
      <c r="D463" t="s">
        <v>66</v>
      </c>
      <c r="E463" s="1">
        <v>43899.461747685185</v>
      </c>
      <c r="F463" s="1">
        <v>43899.469756944447</v>
      </c>
      <c r="G463" t="s">
        <v>67</v>
      </c>
      <c r="H463" t="s">
        <v>116</v>
      </c>
      <c r="I463" t="s">
        <v>890</v>
      </c>
      <c r="J463" t="s">
        <v>16</v>
      </c>
      <c r="L463" t="s">
        <v>68</v>
      </c>
      <c r="M463" t="s">
        <v>69</v>
      </c>
      <c r="N463" s="3">
        <f>VALUE(Tableau_odi_logs_sessions[[#This Row],[duree]])</f>
        <v>11</v>
      </c>
      <c r="O463" s="2">
        <f>INT(Tableau_odi_logs_sessions[[#This Row],[datein]])</f>
        <v>43899</v>
      </c>
      <c r="P463" s="2">
        <f>INT(Tableau_odi_logs_sessions[[#This Row],[dateout]])</f>
        <v>43899</v>
      </c>
      <c r="Q463" s="3">
        <f>Tableau_odi_logs_sessions[[#This Row],[datein]]-Tableau_odi_logs_sessions[[#This Row],[jourin]]</f>
        <v>0.46174768518540077</v>
      </c>
      <c r="R463" s="3">
        <f>Tableau_odi_logs_sessions[[#This Row],[dateout]]-Tableau_odi_logs_sessions[[#This Row],[jourout]]</f>
        <v>0.46975694444699911</v>
      </c>
      <c r="S46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463" s="3" t="str">
        <f>IF(Tableau_odi_logs_sessions[[#This Row],[test]]&gt;5,TEXT(Tableau_odi_logs_sessions[[#This Row],[datein]],"YYYYMMDD")&amp;"_"&amp;HOUR(Tableau_odi_logs_sessions[[#This Row],[datein]]),"")</f>
        <v/>
      </c>
    </row>
    <row r="464" spans="1:20" hidden="1" x14ac:dyDescent="0.25">
      <c r="A464">
        <v>77439</v>
      </c>
      <c r="B464" t="s">
        <v>704</v>
      </c>
      <c r="C464" t="s">
        <v>115</v>
      </c>
      <c r="D464" t="s">
        <v>43</v>
      </c>
      <c r="E464" s="1">
        <v>43900.445717592593</v>
      </c>
      <c r="F464" s="1">
        <v>43900.446759259263</v>
      </c>
      <c r="G464" t="s">
        <v>28</v>
      </c>
      <c r="H464" t="s">
        <v>116</v>
      </c>
      <c r="I464" t="s">
        <v>890</v>
      </c>
      <c r="J464" t="s">
        <v>16</v>
      </c>
      <c r="L464" t="s">
        <v>20</v>
      </c>
      <c r="M464" t="s">
        <v>25</v>
      </c>
      <c r="N464" s="3">
        <f>VALUE(Tableau_odi_logs_sessions[[#This Row],[duree]])</f>
        <v>1</v>
      </c>
      <c r="O464" s="2">
        <f>INT(Tableau_odi_logs_sessions[[#This Row],[datein]])</f>
        <v>43900</v>
      </c>
      <c r="P464" s="2">
        <f>INT(Tableau_odi_logs_sessions[[#This Row],[dateout]])</f>
        <v>43900</v>
      </c>
      <c r="Q464" s="3">
        <f>Tableau_odi_logs_sessions[[#This Row],[datein]]-Tableau_odi_logs_sessions[[#This Row],[jourin]]</f>
        <v>0.44571759259270038</v>
      </c>
      <c r="R464" s="3">
        <f>Tableau_odi_logs_sessions[[#This Row],[dateout]]-Tableau_odi_logs_sessions[[#This Row],[jourout]]</f>
        <v>0.4467592592627625</v>
      </c>
      <c r="S46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464" s="3" t="str">
        <f>IF(Tableau_odi_logs_sessions[[#This Row],[test]]&gt;5,TEXT(Tableau_odi_logs_sessions[[#This Row],[datein]],"YYYYMMDD")&amp;"_"&amp;HOUR(Tableau_odi_logs_sessions[[#This Row],[datein]]),"")</f>
        <v>20200310_10</v>
      </c>
    </row>
    <row r="465" spans="1:20" hidden="1" x14ac:dyDescent="0.25">
      <c r="A465">
        <v>77445</v>
      </c>
      <c r="B465" t="s">
        <v>705</v>
      </c>
      <c r="C465" t="s">
        <v>115</v>
      </c>
      <c r="D465" t="s">
        <v>27</v>
      </c>
      <c r="E465" s="1">
        <v>43902.318564814814</v>
      </c>
      <c r="F465" s="1">
        <v>43902.473877314813</v>
      </c>
      <c r="G465" t="s">
        <v>215</v>
      </c>
      <c r="H465" t="s">
        <v>116</v>
      </c>
      <c r="I465" t="s">
        <v>890</v>
      </c>
      <c r="J465" t="s">
        <v>16</v>
      </c>
      <c r="L465" t="s">
        <v>21</v>
      </c>
      <c r="M465" t="s">
        <v>27</v>
      </c>
      <c r="N465" s="3">
        <f>VALUE(Tableau_odi_logs_sessions[[#This Row],[duree]])</f>
        <v>223</v>
      </c>
      <c r="O465" s="2">
        <f>INT(Tableau_odi_logs_sessions[[#This Row],[datein]])</f>
        <v>43902</v>
      </c>
      <c r="P465" s="2">
        <f>INT(Tableau_odi_logs_sessions[[#This Row],[dateout]])</f>
        <v>43902</v>
      </c>
      <c r="Q465" s="3">
        <f>Tableau_odi_logs_sessions[[#This Row],[datein]]-Tableau_odi_logs_sessions[[#This Row],[jourin]]</f>
        <v>0.31856481481372612</v>
      </c>
      <c r="R465" s="3">
        <f>Tableau_odi_logs_sessions[[#This Row],[dateout]]-Tableau_odi_logs_sessions[[#This Row],[jourout]]</f>
        <v>0.473877314812853</v>
      </c>
      <c r="S46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465" s="3" t="str">
        <f>IF(Tableau_odi_logs_sessions[[#This Row],[test]]&gt;5,TEXT(Tableau_odi_logs_sessions[[#This Row],[datein]],"YYYYMMDD")&amp;"_"&amp;HOUR(Tableau_odi_logs_sessions[[#This Row],[datein]]),"")</f>
        <v/>
      </c>
    </row>
    <row r="466" spans="1:20" hidden="1" x14ac:dyDescent="0.25">
      <c r="A466">
        <v>77447</v>
      </c>
      <c r="B466" t="s">
        <v>706</v>
      </c>
      <c r="C466" t="s">
        <v>115</v>
      </c>
      <c r="D466" t="s">
        <v>66</v>
      </c>
      <c r="E466" s="1">
        <v>43903.473530092589</v>
      </c>
      <c r="F466" s="1">
        <v>43903.536435185182</v>
      </c>
      <c r="G466" t="s">
        <v>167</v>
      </c>
      <c r="H466" t="s">
        <v>116</v>
      </c>
      <c r="I466" t="s">
        <v>890</v>
      </c>
      <c r="J466" t="s">
        <v>16</v>
      </c>
      <c r="L466" t="s">
        <v>68</v>
      </c>
      <c r="M466" t="s">
        <v>69</v>
      </c>
      <c r="N466" s="3">
        <f>VALUE(Tableau_odi_logs_sessions[[#This Row],[duree]])</f>
        <v>90</v>
      </c>
      <c r="O466" s="2">
        <f>INT(Tableau_odi_logs_sessions[[#This Row],[datein]])</f>
        <v>43903</v>
      </c>
      <c r="P466" s="2">
        <f>INT(Tableau_odi_logs_sessions[[#This Row],[dateout]])</f>
        <v>43903</v>
      </c>
      <c r="Q466" s="3">
        <f>Tableau_odi_logs_sessions[[#This Row],[datein]]-Tableau_odi_logs_sessions[[#This Row],[jourin]]</f>
        <v>0.47353009258949896</v>
      </c>
      <c r="R466" s="3">
        <f>Tableau_odi_logs_sessions[[#This Row],[dateout]]-Tableau_odi_logs_sessions[[#This Row],[jourout]]</f>
        <v>0.53643518518219935</v>
      </c>
      <c r="S46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466" s="3" t="str">
        <f>IF(Tableau_odi_logs_sessions[[#This Row],[test]]&gt;5,TEXT(Tableau_odi_logs_sessions[[#This Row],[datein]],"YYYYMMDD")&amp;"_"&amp;HOUR(Tableau_odi_logs_sessions[[#This Row],[datein]]),"")</f>
        <v/>
      </c>
    </row>
    <row r="467" spans="1:20" hidden="1" x14ac:dyDescent="0.25">
      <c r="A467">
        <v>79815</v>
      </c>
      <c r="B467" t="s">
        <v>707</v>
      </c>
      <c r="C467" t="s">
        <v>208</v>
      </c>
      <c r="D467" t="s">
        <v>75</v>
      </c>
      <c r="E467" s="1">
        <v>43902.531898148147</v>
      </c>
      <c r="F467" s="1">
        <v>43902.559039351851</v>
      </c>
      <c r="G467" t="s">
        <v>64</v>
      </c>
      <c r="H467" t="s">
        <v>209</v>
      </c>
      <c r="I467" t="s">
        <v>889</v>
      </c>
      <c r="J467" t="s">
        <v>16</v>
      </c>
      <c r="L467" t="s">
        <v>21</v>
      </c>
      <c r="M467" t="s">
        <v>53</v>
      </c>
      <c r="N467" s="3">
        <f>VALUE(Tableau_odi_logs_sessions[[#This Row],[duree]])</f>
        <v>39</v>
      </c>
      <c r="O467" s="2">
        <f>INT(Tableau_odi_logs_sessions[[#This Row],[datein]])</f>
        <v>43902</v>
      </c>
      <c r="P467" s="2">
        <f>INT(Tableau_odi_logs_sessions[[#This Row],[dateout]])</f>
        <v>43902</v>
      </c>
      <c r="Q467" s="3">
        <f>Tableau_odi_logs_sessions[[#This Row],[datein]]-Tableau_odi_logs_sessions[[#This Row],[jourin]]</f>
        <v>0.53189814814686542</v>
      </c>
      <c r="R467" s="3">
        <f>Tableau_odi_logs_sessions[[#This Row],[dateout]]-Tableau_odi_logs_sessions[[#This Row],[jourout]]</f>
        <v>0.55903935185051523</v>
      </c>
      <c r="S46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467" s="3" t="str">
        <f>IF(Tableau_odi_logs_sessions[[#This Row],[test]]&gt;5,TEXT(Tableau_odi_logs_sessions[[#This Row],[datein]],"YYYYMMDD")&amp;"_"&amp;HOUR(Tableau_odi_logs_sessions[[#This Row],[datein]]),"")</f>
        <v>20200312_12</v>
      </c>
    </row>
    <row r="468" spans="1:20" hidden="1" x14ac:dyDescent="0.25">
      <c r="A468">
        <v>79816</v>
      </c>
      <c r="B468" t="s">
        <v>708</v>
      </c>
      <c r="C468" t="s">
        <v>208</v>
      </c>
      <c r="D468" t="s">
        <v>75</v>
      </c>
      <c r="E468" s="1">
        <v>43902.562256944446</v>
      </c>
      <c r="F468" s="1">
        <v>43902.599212962959</v>
      </c>
      <c r="G468" t="s">
        <v>52</v>
      </c>
      <c r="H468" t="s">
        <v>209</v>
      </c>
      <c r="I468" t="s">
        <v>889</v>
      </c>
      <c r="J468" t="s">
        <v>16</v>
      </c>
      <c r="L468" t="s">
        <v>21</v>
      </c>
      <c r="M468" t="s">
        <v>53</v>
      </c>
      <c r="N468" s="3">
        <f>VALUE(Tableau_odi_logs_sessions[[#This Row],[duree]])</f>
        <v>53</v>
      </c>
      <c r="O468" s="2">
        <f>INT(Tableau_odi_logs_sessions[[#This Row],[datein]])</f>
        <v>43902</v>
      </c>
      <c r="P468" s="2">
        <f>INT(Tableau_odi_logs_sessions[[#This Row],[dateout]])</f>
        <v>43902</v>
      </c>
      <c r="Q468" s="3">
        <f>Tableau_odi_logs_sessions[[#This Row],[datein]]-Tableau_odi_logs_sessions[[#This Row],[jourin]]</f>
        <v>0.56225694444583496</v>
      </c>
      <c r="R468" s="3">
        <f>Tableau_odi_logs_sessions[[#This Row],[dateout]]-Tableau_odi_logs_sessions[[#This Row],[jourout]]</f>
        <v>0.59921296295942739</v>
      </c>
      <c r="S46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68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469" spans="1:20" hidden="1" x14ac:dyDescent="0.25">
      <c r="A469">
        <v>79817</v>
      </c>
      <c r="B469" t="s">
        <v>709</v>
      </c>
      <c r="C469" t="s">
        <v>208</v>
      </c>
      <c r="D469" t="s">
        <v>200</v>
      </c>
      <c r="E469" s="1">
        <v>43902.616377314815</v>
      </c>
      <c r="F469" s="1">
        <v>43902.671585648146</v>
      </c>
      <c r="G469" t="s">
        <v>114</v>
      </c>
      <c r="H469" t="s">
        <v>209</v>
      </c>
      <c r="I469" t="s">
        <v>889</v>
      </c>
      <c r="J469" t="s">
        <v>16</v>
      </c>
      <c r="L469" t="s">
        <v>21</v>
      </c>
      <c r="M469" t="s">
        <v>200</v>
      </c>
      <c r="N469" s="3">
        <f>VALUE(Tableau_odi_logs_sessions[[#This Row],[duree]])</f>
        <v>79</v>
      </c>
      <c r="O469" s="2">
        <f>INT(Tableau_odi_logs_sessions[[#This Row],[datein]])</f>
        <v>43902</v>
      </c>
      <c r="P469" s="2">
        <f>INT(Tableau_odi_logs_sessions[[#This Row],[dateout]])</f>
        <v>43902</v>
      </c>
      <c r="Q469" s="3">
        <f>Tableau_odi_logs_sessions[[#This Row],[datein]]-Tableau_odi_logs_sessions[[#This Row],[jourin]]</f>
        <v>0.61637731481459923</v>
      </c>
      <c r="R469" s="3">
        <f>Tableau_odi_logs_sessions[[#This Row],[dateout]]-Tableau_odi_logs_sessions[[#This Row],[jourout]]</f>
        <v>0.67158564814599231</v>
      </c>
      <c r="S46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69" s="3" t="str">
        <f>IF(Tableau_odi_logs_sessions[[#This Row],[test]]&gt;5,TEXT(Tableau_odi_logs_sessions[[#This Row],[datein]],"YYYYMMDD")&amp;"_"&amp;HOUR(Tableau_odi_logs_sessions[[#This Row],[datein]]),"")</f>
        <v>20200312_14</v>
      </c>
    </row>
    <row r="470" spans="1:20" hidden="1" x14ac:dyDescent="0.25">
      <c r="A470">
        <v>80366</v>
      </c>
      <c r="B470" t="s">
        <v>710</v>
      </c>
      <c r="C470" t="s">
        <v>180</v>
      </c>
      <c r="D470" t="s">
        <v>66</v>
      </c>
      <c r="E470" s="1">
        <v>43903.611967592595</v>
      </c>
      <c r="F470" s="1">
        <v>43903.624016203707</v>
      </c>
      <c r="G470" t="s">
        <v>54</v>
      </c>
      <c r="H470" t="s">
        <v>181</v>
      </c>
      <c r="I470" t="s">
        <v>890</v>
      </c>
      <c r="J470" t="s">
        <v>16</v>
      </c>
      <c r="L470" t="s">
        <v>68</v>
      </c>
      <c r="M470" t="s">
        <v>69</v>
      </c>
      <c r="N470" s="3">
        <f>VALUE(Tableau_odi_logs_sessions[[#This Row],[duree]])</f>
        <v>17</v>
      </c>
      <c r="O470" s="2">
        <f>INT(Tableau_odi_logs_sessions[[#This Row],[datein]])</f>
        <v>43903</v>
      </c>
      <c r="P470" s="2">
        <f>INT(Tableau_odi_logs_sessions[[#This Row],[dateout]])</f>
        <v>43903</v>
      </c>
      <c r="Q470" s="3">
        <f>Tableau_odi_logs_sessions[[#This Row],[datein]]-Tableau_odi_logs_sessions[[#This Row],[jourin]]</f>
        <v>0.61196759259473765</v>
      </c>
      <c r="R470" s="3">
        <f>Tableau_odi_logs_sessions[[#This Row],[dateout]]-Tableau_odi_logs_sessions[[#This Row],[jourout]]</f>
        <v>0.62401620370656019</v>
      </c>
      <c r="S47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470" s="3" t="str">
        <f>IF(Tableau_odi_logs_sessions[[#This Row],[test]]&gt;5,TEXT(Tableau_odi_logs_sessions[[#This Row],[datein]],"YYYYMMDD")&amp;"_"&amp;HOUR(Tableau_odi_logs_sessions[[#This Row],[datein]]),"")</f>
        <v/>
      </c>
    </row>
    <row r="471" spans="1:20" hidden="1" x14ac:dyDescent="0.25">
      <c r="A471">
        <v>81449</v>
      </c>
      <c r="B471" t="s">
        <v>711</v>
      </c>
      <c r="C471" t="s">
        <v>153</v>
      </c>
      <c r="D471" t="s">
        <v>66</v>
      </c>
      <c r="E471" s="1">
        <v>43906.385000000002</v>
      </c>
      <c r="F471" s="1">
        <v>43906.390601851854</v>
      </c>
      <c r="G471" t="s">
        <v>122</v>
      </c>
      <c r="H471" t="s">
        <v>154</v>
      </c>
      <c r="I471" t="s">
        <v>890</v>
      </c>
      <c r="J471" t="s">
        <v>16</v>
      </c>
      <c r="L471" t="s">
        <v>68</v>
      </c>
      <c r="M471" t="s">
        <v>69</v>
      </c>
      <c r="N471" s="3">
        <f>VALUE(Tableau_odi_logs_sessions[[#This Row],[duree]])</f>
        <v>8</v>
      </c>
      <c r="O471" s="2">
        <f>INT(Tableau_odi_logs_sessions[[#This Row],[datein]])</f>
        <v>43906</v>
      </c>
      <c r="P471" s="2">
        <f>INT(Tableau_odi_logs_sessions[[#This Row],[dateout]])</f>
        <v>43906</v>
      </c>
      <c r="Q471" s="3">
        <f>Tableau_odi_logs_sessions[[#This Row],[datein]]-Tableau_odi_logs_sessions[[#This Row],[jourin]]</f>
        <v>0.38500000000203727</v>
      </c>
      <c r="R471" s="3">
        <f>Tableau_odi_logs_sessions[[#This Row],[dateout]]-Tableau_odi_logs_sessions[[#This Row],[jourout]]</f>
        <v>0.39060185185371665</v>
      </c>
      <c r="S47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471" s="3" t="str">
        <f>IF(Tableau_odi_logs_sessions[[#This Row],[test]]&gt;5,TEXT(Tableau_odi_logs_sessions[[#This Row],[datein]],"YYYYMMDD")&amp;"_"&amp;HOUR(Tableau_odi_logs_sessions[[#This Row],[datein]]),"")</f>
        <v/>
      </c>
    </row>
    <row r="472" spans="1:20" hidden="1" x14ac:dyDescent="0.25">
      <c r="A472">
        <v>81450</v>
      </c>
      <c r="B472" t="s">
        <v>712</v>
      </c>
      <c r="C472" t="s">
        <v>153</v>
      </c>
      <c r="D472" t="s">
        <v>85</v>
      </c>
      <c r="E472" s="1">
        <v>43906.466458333336</v>
      </c>
      <c r="F472" s="1">
        <v>43906.49318287037</v>
      </c>
      <c r="G472" t="s">
        <v>44</v>
      </c>
      <c r="H472" t="s">
        <v>154</v>
      </c>
      <c r="I472" t="s">
        <v>890</v>
      </c>
      <c r="J472" t="s">
        <v>16</v>
      </c>
      <c r="L472" t="s">
        <v>68</v>
      </c>
      <c r="M472" t="s">
        <v>87</v>
      </c>
      <c r="N472" s="3">
        <f>VALUE(Tableau_odi_logs_sessions[[#This Row],[duree]])</f>
        <v>38</v>
      </c>
      <c r="O472" s="2">
        <f>INT(Tableau_odi_logs_sessions[[#This Row],[datein]])</f>
        <v>43906</v>
      </c>
      <c r="P472" s="2">
        <f>INT(Tableau_odi_logs_sessions[[#This Row],[dateout]])</f>
        <v>43906</v>
      </c>
      <c r="Q472" s="3">
        <f>Tableau_odi_logs_sessions[[#This Row],[datein]]-Tableau_odi_logs_sessions[[#This Row],[jourin]]</f>
        <v>0.46645833333604969</v>
      </c>
      <c r="R472" s="3">
        <f>Tableau_odi_logs_sessions[[#This Row],[dateout]]-Tableau_odi_logs_sessions[[#This Row],[jourout]]</f>
        <v>0.49318287037021946</v>
      </c>
      <c r="S47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472" s="3" t="str">
        <f>IF(Tableau_odi_logs_sessions[[#This Row],[test]]&gt;5,TEXT(Tableau_odi_logs_sessions[[#This Row],[datein]],"YYYYMMDD")&amp;"_"&amp;HOUR(Tableau_odi_logs_sessions[[#This Row],[datein]]),"")</f>
        <v/>
      </c>
    </row>
    <row r="473" spans="1:20" hidden="1" x14ac:dyDescent="0.25">
      <c r="A473">
        <v>81601</v>
      </c>
      <c r="B473" t="s">
        <v>713</v>
      </c>
      <c r="C473" t="s">
        <v>153</v>
      </c>
      <c r="D473" t="s">
        <v>66</v>
      </c>
      <c r="E473" s="1">
        <v>43906.581805555557</v>
      </c>
      <c r="F473" s="1">
        <v>43906.618449074071</v>
      </c>
      <c r="G473" t="s">
        <v>80</v>
      </c>
      <c r="H473" t="s">
        <v>154</v>
      </c>
      <c r="I473" t="s">
        <v>890</v>
      </c>
      <c r="J473" t="s">
        <v>16</v>
      </c>
      <c r="L473" t="s">
        <v>68</v>
      </c>
      <c r="M473" t="s">
        <v>69</v>
      </c>
      <c r="N473" s="3">
        <f>VALUE(Tableau_odi_logs_sessions[[#This Row],[duree]])</f>
        <v>52</v>
      </c>
      <c r="O473" s="2">
        <f>INT(Tableau_odi_logs_sessions[[#This Row],[datein]])</f>
        <v>43906</v>
      </c>
      <c r="P473" s="2">
        <f>INT(Tableau_odi_logs_sessions[[#This Row],[dateout]])</f>
        <v>43906</v>
      </c>
      <c r="Q473" s="3">
        <f>Tableau_odi_logs_sessions[[#This Row],[datein]]-Tableau_odi_logs_sessions[[#This Row],[jourin]]</f>
        <v>0.58180555555736646</v>
      </c>
      <c r="R473" s="3">
        <f>Tableau_odi_logs_sessions[[#This Row],[dateout]]-Tableau_odi_logs_sessions[[#This Row],[jourout]]</f>
        <v>0.61844907407066785</v>
      </c>
      <c r="S47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473" s="3" t="str">
        <f>IF(Tableau_odi_logs_sessions[[#This Row],[test]]&gt;5,TEXT(Tableau_odi_logs_sessions[[#This Row],[datein]],"YYYYMMDD")&amp;"_"&amp;HOUR(Tableau_odi_logs_sessions[[#This Row],[datein]]),"")</f>
        <v/>
      </c>
    </row>
    <row r="474" spans="1:20" hidden="1" x14ac:dyDescent="0.25">
      <c r="A474">
        <v>81633</v>
      </c>
      <c r="B474" t="s">
        <v>714</v>
      </c>
      <c r="C474" t="s">
        <v>115</v>
      </c>
      <c r="D474" t="s">
        <v>85</v>
      </c>
      <c r="E474" s="1">
        <v>43906.531342592592</v>
      </c>
      <c r="F474" s="1">
        <v>43906.531666666669</v>
      </c>
      <c r="G474" t="s">
        <v>90</v>
      </c>
      <c r="H474" t="s">
        <v>116</v>
      </c>
      <c r="I474" t="s">
        <v>890</v>
      </c>
      <c r="J474" t="s">
        <v>16</v>
      </c>
      <c r="L474" t="s">
        <v>68</v>
      </c>
      <c r="M474" t="s">
        <v>87</v>
      </c>
      <c r="N474" s="3">
        <f>VALUE(Tableau_odi_logs_sessions[[#This Row],[duree]])</f>
        <v>0</v>
      </c>
      <c r="O474" s="2">
        <f>INT(Tableau_odi_logs_sessions[[#This Row],[datein]])</f>
        <v>43906</v>
      </c>
      <c r="P474" s="2">
        <f>INT(Tableau_odi_logs_sessions[[#This Row],[dateout]])</f>
        <v>43906</v>
      </c>
      <c r="Q474" s="3">
        <f>Tableau_odi_logs_sessions[[#This Row],[datein]]-Tableau_odi_logs_sessions[[#This Row],[jourin]]</f>
        <v>0.53134259259240935</v>
      </c>
      <c r="R474" s="3">
        <f>Tableau_odi_logs_sessions[[#This Row],[dateout]]-Tableau_odi_logs_sessions[[#This Row],[jourout]]</f>
        <v>0.53166666666948004</v>
      </c>
      <c r="S47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474" s="3" t="str">
        <f>IF(Tableau_odi_logs_sessions[[#This Row],[test]]&gt;5,TEXT(Tableau_odi_logs_sessions[[#This Row],[datein]],"YYYYMMDD")&amp;"_"&amp;HOUR(Tableau_odi_logs_sessions[[#This Row],[datein]]),"")</f>
        <v/>
      </c>
    </row>
    <row r="475" spans="1:20" hidden="1" x14ac:dyDescent="0.25">
      <c r="A475">
        <v>82421</v>
      </c>
      <c r="B475" t="s">
        <v>715</v>
      </c>
      <c r="C475" t="s">
        <v>153</v>
      </c>
      <c r="D475" t="s">
        <v>66</v>
      </c>
      <c r="E475" s="1">
        <v>43907.476273148146</v>
      </c>
      <c r="F475" s="1">
        <v>43907.489421296297</v>
      </c>
      <c r="G475" t="s">
        <v>38</v>
      </c>
      <c r="H475" t="s">
        <v>154</v>
      </c>
      <c r="I475" t="s">
        <v>890</v>
      </c>
      <c r="J475" t="s">
        <v>16</v>
      </c>
      <c r="L475" t="s">
        <v>68</v>
      </c>
      <c r="M475" t="s">
        <v>69</v>
      </c>
      <c r="N475" s="3">
        <f>VALUE(Tableau_odi_logs_sessions[[#This Row],[duree]])</f>
        <v>18</v>
      </c>
      <c r="O475" s="2">
        <f>INT(Tableau_odi_logs_sessions[[#This Row],[datein]])</f>
        <v>43907</v>
      </c>
      <c r="P475" s="2">
        <f>INT(Tableau_odi_logs_sessions[[#This Row],[dateout]])</f>
        <v>43907</v>
      </c>
      <c r="Q475" s="3">
        <f>Tableau_odi_logs_sessions[[#This Row],[datein]]-Tableau_odi_logs_sessions[[#This Row],[jourin]]</f>
        <v>0.47627314814599231</v>
      </c>
      <c r="R475" s="3">
        <f>Tableau_odi_logs_sessions[[#This Row],[dateout]]-Tableau_odi_logs_sessions[[#This Row],[jourout]]</f>
        <v>0.48942129629722331</v>
      </c>
      <c r="S47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475" s="3" t="str">
        <f>IF(Tableau_odi_logs_sessions[[#This Row],[test]]&gt;5,TEXT(Tableau_odi_logs_sessions[[#This Row],[datein]],"YYYYMMDD")&amp;"_"&amp;HOUR(Tableau_odi_logs_sessions[[#This Row],[datein]]),"")</f>
        <v/>
      </c>
    </row>
    <row r="476" spans="1:20" hidden="1" x14ac:dyDescent="0.25">
      <c r="A476">
        <v>82752</v>
      </c>
      <c r="B476" t="s">
        <v>716</v>
      </c>
      <c r="C476" t="s">
        <v>142</v>
      </c>
      <c r="D476" t="s">
        <v>18</v>
      </c>
      <c r="E476" s="1">
        <v>43896.575196759259</v>
      </c>
      <c r="F476" s="1">
        <v>43896.595694444448</v>
      </c>
      <c r="G476" t="s">
        <v>105</v>
      </c>
      <c r="H476" t="s">
        <v>144</v>
      </c>
      <c r="I476" t="s">
        <v>889</v>
      </c>
      <c r="J476" t="s">
        <v>16</v>
      </c>
      <c r="L476" t="s">
        <v>20</v>
      </c>
      <c r="M476" t="s">
        <v>18</v>
      </c>
      <c r="N476" s="3">
        <f>VALUE(Tableau_odi_logs_sessions[[#This Row],[duree]])</f>
        <v>29</v>
      </c>
      <c r="O476" s="2">
        <f>INT(Tableau_odi_logs_sessions[[#This Row],[datein]])</f>
        <v>43896</v>
      </c>
      <c r="P476" s="2">
        <f>INT(Tableau_odi_logs_sessions[[#This Row],[dateout]])</f>
        <v>43896</v>
      </c>
      <c r="Q476" s="3">
        <f>Tableau_odi_logs_sessions[[#This Row],[datein]]-Tableau_odi_logs_sessions[[#This Row],[jourin]]</f>
        <v>0.57519675925868796</v>
      </c>
      <c r="R476" s="3">
        <f>Tableau_odi_logs_sessions[[#This Row],[dateout]]-Tableau_odi_logs_sessions[[#This Row],[jourout]]</f>
        <v>0.59569444444787223</v>
      </c>
      <c r="S47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476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477" spans="1:20" hidden="1" x14ac:dyDescent="0.25">
      <c r="A477">
        <v>82753</v>
      </c>
      <c r="B477" t="s">
        <v>717</v>
      </c>
      <c r="C477" t="s">
        <v>142</v>
      </c>
      <c r="D477" t="s">
        <v>75</v>
      </c>
      <c r="E477" s="1">
        <v>43902.531886574077</v>
      </c>
      <c r="F477" s="1">
        <v>43902.558333333334</v>
      </c>
      <c r="G477" t="s">
        <v>44</v>
      </c>
      <c r="H477" t="s">
        <v>144</v>
      </c>
      <c r="I477" t="s">
        <v>889</v>
      </c>
      <c r="J477" t="s">
        <v>16</v>
      </c>
      <c r="L477" t="s">
        <v>21</v>
      </c>
      <c r="M477" t="s">
        <v>53</v>
      </c>
      <c r="N477" s="3">
        <f>VALUE(Tableau_odi_logs_sessions[[#This Row],[duree]])</f>
        <v>38</v>
      </c>
      <c r="O477" s="2">
        <f>INT(Tableau_odi_logs_sessions[[#This Row],[datein]])</f>
        <v>43902</v>
      </c>
      <c r="P477" s="2">
        <f>INT(Tableau_odi_logs_sessions[[#This Row],[dateout]])</f>
        <v>43902</v>
      </c>
      <c r="Q477" s="3">
        <f>Tableau_odi_logs_sessions[[#This Row],[datein]]-Tableau_odi_logs_sessions[[#This Row],[jourin]]</f>
        <v>0.53188657407736173</v>
      </c>
      <c r="R477" s="3">
        <f>Tableau_odi_logs_sessions[[#This Row],[dateout]]-Tableau_odi_logs_sessions[[#This Row],[jourout]]</f>
        <v>0.55833333333430346</v>
      </c>
      <c r="S47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477" s="3" t="str">
        <f>IF(Tableau_odi_logs_sessions[[#This Row],[test]]&gt;5,TEXT(Tableau_odi_logs_sessions[[#This Row],[datein]],"YYYYMMDD")&amp;"_"&amp;HOUR(Tableau_odi_logs_sessions[[#This Row],[datein]]),"")</f>
        <v>20200312_12</v>
      </c>
    </row>
    <row r="478" spans="1:20" hidden="1" x14ac:dyDescent="0.25">
      <c r="A478">
        <v>82754</v>
      </c>
      <c r="B478" t="s">
        <v>718</v>
      </c>
      <c r="C478" t="s">
        <v>142</v>
      </c>
      <c r="D478" t="s">
        <v>75</v>
      </c>
      <c r="E478" s="1">
        <v>43902.563310185185</v>
      </c>
      <c r="F478" s="1">
        <v>43902.599224537036</v>
      </c>
      <c r="G478" t="s">
        <v>73</v>
      </c>
      <c r="H478" t="s">
        <v>144</v>
      </c>
      <c r="I478" t="s">
        <v>889</v>
      </c>
      <c r="J478" t="s">
        <v>16</v>
      </c>
      <c r="L478" t="s">
        <v>21</v>
      </c>
      <c r="M478" t="s">
        <v>53</v>
      </c>
      <c r="N478" s="3">
        <f>VALUE(Tableau_odi_logs_sessions[[#This Row],[duree]])</f>
        <v>51</v>
      </c>
      <c r="O478" s="2">
        <f>INT(Tableau_odi_logs_sessions[[#This Row],[datein]])</f>
        <v>43902</v>
      </c>
      <c r="P478" s="2">
        <f>INT(Tableau_odi_logs_sessions[[#This Row],[dateout]])</f>
        <v>43902</v>
      </c>
      <c r="Q478" s="3">
        <f>Tableau_odi_logs_sessions[[#This Row],[datein]]-Tableau_odi_logs_sessions[[#This Row],[jourin]]</f>
        <v>0.56331018518540077</v>
      </c>
      <c r="R478" s="3">
        <f>Tableau_odi_logs_sessions[[#This Row],[dateout]]-Tableau_odi_logs_sessions[[#This Row],[jourout]]</f>
        <v>0.59922453703620704</v>
      </c>
      <c r="S47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78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479" spans="1:20" hidden="1" x14ac:dyDescent="0.25">
      <c r="A479">
        <v>82755</v>
      </c>
      <c r="B479" t="s">
        <v>719</v>
      </c>
      <c r="C479" t="s">
        <v>142</v>
      </c>
      <c r="D479" t="s">
        <v>200</v>
      </c>
      <c r="E479" s="1">
        <v>43902.621307870373</v>
      </c>
      <c r="F479" s="1">
        <v>43902.672384259262</v>
      </c>
      <c r="G479" t="s">
        <v>137</v>
      </c>
      <c r="H479" t="s">
        <v>144</v>
      </c>
      <c r="I479" t="s">
        <v>889</v>
      </c>
      <c r="J479" t="s">
        <v>16</v>
      </c>
      <c r="L479" t="s">
        <v>21</v>
      </c>
      <c r="M479" t="s">
        <v>200</v>
      </c>
      <c r="N479" s="3">
        <f>VALUE(Tableau_odi_logs_sessions[[#This Row],[duree]])</f>
        <v>73</v>
      </c>
      <c r="O479" s="2">
        <f>INT(Tableau_odi_logs_sessions[[#This Row],[datein]])</f>
        <v>43902</v>
      </c>
      <c r="P479" s="2">
        <f>INT(Tableau_odi_logs_sessions[[#This Row],[dateout]])</f>
        <v>43902</v>
      </c>
      <c r="Q479" s="3">
        <f>Tableau_odi_logs_sessions[[#This Row],[datein]]-Tableau_odi_logs_sessions[[#This Row],[jourin]]</f>
        <v>0.62130787037312984</v>
      </c>
      <c r="R479" s="3">
        <f>Tableau_odi_logs_sessions[[#This Row],[dateout]]-Tableau_odi_logs_sessions[[#This Row],[jourout]]</f>
        <v>0.67238425926188938</v>
      </c>
      <c r="S47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79" s="3" t="str">
        <f>IF(Tableau_odi_logs_sessions[[#This Row],[test]]&gt;5,TEXT(Tableau_odi_logs_sessions[[#This Row],[datein]],"YYYYMMDD")&amp;"_"&amp;HOUR(Tableau_odi_logs_sessions[[#This Row],[datein]]),"")</f>
        <v>20200312_14</v>
      </c>
    </row>
    <row r="480" spans="1:20" hidden="1" x14ac:dyDescent="0.25">
      <c r="A480">
        <v>82756</v>
      </c>
      <c r="B480" t="s">
        <v>720</v>
      </c>
      <c r="C480" t="s">
        <v>142</v>
      </c>
      <c r="D480" t="s">
        <v>18</v>
      </c>
      <c r="E480" s="1">
        <v>43903.579571759263</v>
      </c>
      <c r="F480" s="1">
        <v>43903.606990740744</v>
      </c>
      <c r="G480" t="s">
        <v>64</v>
      </c>
      <c r="H480" t="s">
        <v>144</v>
      </c>
      <c r="I480" t="s">
        <v>889</v>
      </c>
      <c r="J480" t="s">
        <v>16</v>
      </c>
      <c r="L480" t="s">
        <v>20</v>
      </c>
      <c r="M480" t="s">
        <v>18</v>
      </c>
      <c r="N480" s="3">
        <f>VALUE(Tableau_odi_logs_sessions[[#This Row],[duree]])</f>
        <v>39</v>
      </c>
      <c r="O480" s="2">
        <f>INT(Tableau_odi_logs_sessions[[#This Row],[datein]])</f>
        <v>43903</v>
      </c>
      <c r="P480" s="2">
        <f>INT(Tableau_odi_logs_sessions[[#This Row],[dateout]])</f>
        <v>43903</v>
      </c>
      <c r="Q480" s="3">
        <f>Tableau_odi_logs_sessions[[#This Row],[datein]]-Tableau_odi_logs_sessions[[#This Row],[jourin]]</f>
        <v>0.5795717592627625</v>
      </c>
      <c r="R480" s="3">
        <f>Tableau_odi_logs_sessions[[#This Row],[dateout]]-Tableau_odi_logs_sessions[[#This Row],[jourout]]</f>
        <v>0.60699074074364034</v>
      </c>
      <c r="S48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480" s="3" t="str">
        <f>IF(Tableau_odi_logs_sessions[[#This Row],[test]]&gt;5,TEXT(Tableau_odi_logs_sessions[[#This Row],[datein]],"YYYYMMDD")&amp;"_"&amp;HOUR(Tableau_odi_logs_sessions[[#This Row],[datein]]),"")</f>
        <v>20200313_13</v>
      </c>
    </row>
    <row r="481" spans="1:20" hidden="1" x14ac:dyDescent="0.25">
      <c r="A481">
        <v>82757</v>
      </c>
      <c r="B481" t="s">
        <v>721</v>
      </c>
      <c r="C481" t="s">
        <v>206</v>
      </c>
      <c r="D481" t="s">
        <v>18</v>
      </c>
      <c r="E481" s="1">
        <v>43903.579502314817</v>
      </c>
      <c r="F481" s="1">
        <v>43903.60796296296</v>
      </c>
      <c r="G481" t="s">
        <v>78</v>
      </c>
      <c r="H481" t="s">
        <v>207</v>
      </c>
      <c r="I481" t="s">
        <v>889</v>
      </c>
      <c r="J481" t="s">
        <v>16</v>
      </c>
      <c r="L481" t="s">
        <v>20</v>
      </c>
      <c r="M481" t="s">
        <v>18</v>
      </c>
      <c r="N481" s="3">
        <f>VALUE(Tableau_odi_logs_sessions[[#This Row],[duree]])</f>
        <v>40</v>
      </c>
      <c r="O481" s="2">
        <f>INT(Tableau_odi_logs_sessions[[#This Row],[datein]])</f>
        <v>43903</v>
      </c>
      <c r="P481" s="2">
        <f>INT(Tableau_odi_logs_sessions[[#This Row],[dateout]])</f>
        <v>43903</v>
      </c>
      <c r="Q481" s="3">
        <f>Tableau_odi_logs_sessions[[#This Row],[datein]]-Tableau_odi_logs_sessions[[#This Row],[jourin]]</f>
        <v>0.5795023148166365</v>
      </c>
      <c r="R481" s="3">
        <f>Tableau_odi_logs_sessions[[#This Row],[dateout]]-Tableau_odi_logs_sessions[[#This Row],[jourout]]</f>
        <v>0.6079629629603005</v>
      </c>
      <c r="S48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481" s="3" t="str">
        <f>IF(Tableau_odi_logs_sessions[[#This Row],[test]]&gt;5,TEXT(Tableau_odi_logs_sessions[[#This Row],[datein]],"YYYYMMDD")&amp;"_"&amp;HOUR(Tableau_odi_logs_sessions[[#This Row],[datein]]),"")</f>
        <v>20200313_13</v>
      </c>
    </row>
    <row r="482" spans="1:20" hidden="1" x14ac:dyDescent="0.25">
      <c r="A482">
        <v>82758</v>
      </c>
      <c r="B482" t="s">
        <v>722</v>
      </c>
      <c r="C482" t="s">
        <v>210</v>
      </c>
      <c r="D482" t="s">
        <v>18</v>
      </c>
      <c r="E482" s="1">
        <v>43903.581793981481</v>
      </c>
      <c r="F482" s="1">
        <v>43903.606377314813</v>
      </c>
      <c r="G482" t="s">
        <v>47</v>
      </c>
      <c r="H482" t="s">
        <v>211</v>
      </c>
      <c r="I482" t="s">
        <v>889</v>
      </c>
      <c r="J482" t="s">
        <v>16</v>
      </c>
      <c r="L482" t="s">
        <v>20</v>
      </c>
      <c r="M482" t="s">
        <v>18</v>
      </c>
      <c r="N482" s="3">
        <f>VALUE(Tableau_odi_logs_sessions[[#This Row],[duree]])</f>
        <v>35</v>
      </c>
      <c r="O482" s="2">
        <f>INT(Tableau_odi_logs_sessions[[#This Row],[datein]])</f>
        <v>43903</v>
      </c>
      <c r="P482" s="2">
        <f>INT(Tableau_odi_logs_sessions[[#This Row],[dateout]])</f>
        <v>43903</v>
      </c>
      <c r="Q482" s="3">
        <f>Tableau_odi_logs_sessions[[#This Row],[datein]]-Tableau_odi_logs_sessions[[#This Row],[jourin]]</f>
        <v>0.58179398148058681</v>
      </c>
      <c r="R482" s="3">
        <f>Tableau_odi_logs_sessions[[#This Row],[dateout]]-Tableau_odi_logs_sessions[[#This Row],[jourout]]</f>
        <v>0.60637731481256196</v>
      </c>
      <c r="S48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482" s="3" t="str">
        <f>IF(Tableau_odi_logs_sessions[[#This Row],[test]]&gt;5,TEXT(Tableau_odi_logs_sessions[[#This Row],[datein]],"YYYYMMDD")&amp;"_"&amp;HOUR(Tableau_odi_logs_sessions[[#This Row],[datein]]),"")</f>
        <v>20200313_13</v>
      </c>
    </row>
    <row r="483" spans="1:20" hidden="1" x14ac:dyDescent="0.25">
      <c r="A483">
        <v>82760</v>
      </c>
      <c r="B483" t="s">
        <v>723</v>
      </c>
      <c r="C483" t="s">
        <v>56</v>
      </c>
      <c r="D483" t="s">
        <v>75</v>
      </c>
      <c r="E483" s="1">
        <v>43902.5315162037</v>
      </c>
      <c r="F483" s="1">
        <v>43902.558344907404</v>
      </c>
      <c r="G483" t="s">
        <v>44</v>
      </c>
      <c r="H483" t="s">
        <v>57</v>
      </c>
      <c r="I483" t="s">
        <v>889</v>
      </c>
      <c r="J483" t="s">
        <v>16</v>
      </c>
      <c r="L483" t="s">
        <v>21</v>
      </c>
      <c r="M483" t="s">
        <v>53</v>
      </c>
      <c r="N483" s="3">
        <f>VALUE(Tableau_odi_logs_sessions[[#This Row],[duree]])</f>
        <v>38</v>
      </c>
      <c r="O483" s="2">
        <f>INT(Tableau_odi_logs_sessions[[#This Row],[datein]])</f>
        <v>43902</v>
      </c>
      <c r="P483" s="2">
        <f>INT(Tableau_odi_logs_sessions[[#This Row],[dateout]])</f>
        <v>43902</v>
      </c>
      <c r="Q483" s="3">
        <f>Tableau_odi_logs_sessions[[#This Row],[datein]]-Tableau_odi_logs_sessions[[#This Row],[jourin]]</f>
        <v>0.53151620370044839</v>
      </c>
      <c r="R483" s="3">
        <f>Tableau_odi_logs_sessions[[#This Row],[dateout]]-Tableau_odi_logs_sessions[[#This Row],[jourout]]</f>
        <v>0.55834490740380716</v>
      </c>
      <c r="S48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483" s="3" t="str">
        <f>IF(Tableau_odi_logs_sessions[[#This Row],[test]]&gt;5,TEXT(Tableau_odi_logs_sessions[[#This Row],[datein]],"YYYYMMDD")&amp;"_"&amp;HOUR(Tableau_odi_logs_sessions[[#This Row],[datein]]),"")</f>
        <v>20200312_12</v>
      </c>
    </row>
    <row r="484" spans="1:20" hidden="1" x14ac:dyDescent="0.25">
      <c r="A484">
        <v>82761</v>
      </c>
      <c r="B484" t="s">
        <v>724</v>
      </c>
      <c r="C484" t="s">
        <v>56</v>
      </c>
      <c r="D484" t="s">
        <v>75</v>
      </c>
      <c r="E484" s="1">
        <v>43902.56386574074</v>
      </c>
      <c r="F484" s="1">
        <v>43902.599224537036</v>
      </c>
      <c r="G484" t="s">
        <v>61</v>
      </c>
      <c r="H484" t="s">
        <v>57</v>
      </c>
      <c r="I484" t="s">
        <v>889</v>
      </c>
      <c r="J484" t="s">
        <v>16</v>
      </c>
      <c r="L484" t="s">
        <v>21</v>
      </c>
      <c r="M484" t="s">
        <v>53</v>
      </c>
      <c r="N484" s="3">
        <f>VALUE(Tableau_odi_logs_sessions[[#This Row],[duree]])</f>
        <v>50</v>
      </c>
      <c r="O484" s="2">
        <f>INT(Tableau_odi_logs_sessions[[#This Row],[datein]])</f>
        <v>43902</v>
      </c>
      <c r="P484" s="2">
        <f>INT(Tableau_odi_logs_sessions[[#This Row],[dateout]])</f>
        <v>43902</v>
      </c>
      <c r="Q484" s="3">
        <f>Tableau_odi_logs_sessions[[#This Row],[datein]]-Tableau_odi_logs_sessions[[#This Row],[jourin]]</f>
        <v>0.56386574073985685</v>
      </c>
      <c r="R484" s="3">
        <f>Tableau_odi_logs_sessions[[#This Row],[dateout]]-Tableau_odi_logs_sessions[[#This Row],[jourout]]</f>
        <v>0.59922453703620704</v>
      </c>
      <c r="S48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84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485" spans="1:20" hidden="1" x14ac:dyDescent="0.25">
      <c r="A485">
        <v>82762</v>
      </c>
      <c r="B485" t="s">
        <v>725</v>
      </c>
      <c r="C485" t="s">
        <v>56</v>
      </c>
      <c r="D485" t="s">
        <v>200</v>
      </c>
      <c r="E485" s="1">
        <v>43902.618356481478</v>
      </c>
      <c r="F485" s="1">
        <v>43902.674363425926</v>
      </c>
      <c r="G485" t="s">
        <v>129</v>
      </c>
      <c r="H485" t="s">
        <v>57</v>
      </c>
      <c r="I485" t="s">
        <v>889</v>
      </c>
      <c r="J485" t="s">
        <v>16</v>
      </c>
      <c r="L485" t="s">
        <v>21</v>
      </c>
      <c r="M485" t="s">
        <v>200</v>
      </c>
      <c r="N485" s="3">
        <f>VALUE(Tableau_odi_logs_sessions[[#This Row],[duree]])</f>
        <v>80</v>
      </c>
      <c r="O485" s="2">
        <f>INT(Tableau_odi_logs_sessions[[#This Row],[datein]])</f>
        <v>43902</v>
      </c>
      <c r="P485" s="2">
        <f>INT(Tableau_odi_logs_sessions[[#This Row],[dateout]])</f>
        <v>43902</v>
      </c>
      <c r="Q485" s="3">
        <f>Tableau_odi_logs_sessions[[#This Row],[datein]]-Tableau_odi_logs_sessions[[#This Row],[jourin]]</f>
        <v>0.6183564814782585</v>
      </c>
      <c r="R485" s="3">
        <f>Tableau_odi_logs_sessions[[#This Row],[dateout]]-Tableau_odi_logs_sessions[[#This Row],[jourout]]</f>
        <v>0.67436342592554865</v>
      </c>
      <c r="S48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85" s="3" t="str">
        <f>IF(Tableau_odi_logs_sessions[[#This Row],[test]]&gt;5,TEXT(Tableau_odi_logs_sessions[[#This Row],[datein]],"YYYYMMDD")&amp;"_"&amp;HOUR(Tableau_odi_logs_sessions[[#This Row],[datein]]),"")</f>
        <v>20200312_14</v>
      </c>
    </row>
    <row r="486" spans="1:20" hidden="1" x14ac:dyDescent="0.25">
      <c r="A486">
        <v>82763</v>
      </c>
      <c r="B486" t="s">
        <v>726</v>
      </c>
      <c r="C486" t="s">
        <v>56</v>
      </c>
      <c r="D486" t="s">
        <v>18</v>
      </c>
      <c r="E486" s="1">
        <v>43903.579988425925</v>
      </c>
      <c r="F486" s="1">
        <v>43903.607349537036</v>
      </c>
      <c r="G486" t="s">
        <v>64</v>
      </c>
      <c r="H486" t="s">
        <v>57</v>
      </c>
      <c r="I486" t="s">
        <v>889</v>
      </c>
      <c r="J486" t="s">
        <v>16</v>
      </c>
      <c r="L486" t="s">
        <v>20</v>
      </c>
      <c r="M486" t="s">
        <v>18</v>
      </c>
      <c r="N486" s="3">
        <f>VALUE(Tableau_odi_logs_sessions[[#This Row],[duree]])</f>
        <v>39</v>
      </c>
      <c r="O486" s="2">
        <f>INT(Tableau_odi_logs_sessions[[#This Row],[datein]])</f>
        <v>43903</v>
      </c>
      <c r="P486" s="2">
        <f>INT(Tableau_odi_logs_sessions[[#This Row],[dateout]])</f>
        <v>43903</v>
      </c>
      <c r="Q486" s="3">
        <f>Tableau_odi_logs_sessions[[#This Row],[datein]]-Tableau_odi_logs_sessions[[#This Row],[jourin]]</f>
        <v>0.57998842592496658</v>
      </c>
      <c r="R486" s="3">
        <f>Tableau_odi_logs_sessions[[#This Row],[dateout]]-Tableau_odi_logs_sessions[[#This Row],[jourout]]</f>
        <v>0.60734953703649808</v>
      </c>
      <c r="S48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486" s="3" t="str">
        <f>IF(Tableau_odi_logs_sessions[[#This Row],[test]]&gt;5,TEXT(Tableau_odi_logs_sessions[[#This Row],[datein]],"YYYYMMDD")&amp;"_"&amp;HOUR(Tableau_odi_logs_sessions[[#This Row],[datein]]),"")</f>
        <v>20200313_13</v>
      </c>
    </row>
    <row r="487" spans="1:20" hidden="1" x14ac:dyDescent="0.25">
      <c r="A487">
        <v>82764</v>
      </c>
      <c r="B487" t="s">
        <v>727</v>
      </c>
      <c r="C487" t="s">
        <v>252</v>
      </c>
      <c r="D487" t="s">
        <v>75</v>
      </c>
      <c r="E487" s="1">
        <v>43902.532604166663</v>
      </c>
      <c r="F487" s="1">
        <v>43902.559212962966</v>
      </c>
      <c r="G487" t="s">
        <v>44</v>
      </c>
      <c r="H487" t="s">
        <v>253</v>
      </c>
      <c r="I487" t="s">
        <v>889</v>
      </c>
      <c r="J487" t="s">
        <v>16</v>
      </c>
      <c r="L487" t="s">
        <v>21</v>
      </c>
      <c r="M487" t="s">
        <v>53</v>
      </c>
      <c r="N487" s="3">
        <f>VALUE(Tableau_odi_logs_sessions[[#This Row],[duree]])</f>
        <v>38</v>
      </c>
      <c r="O487" s="2">
        <f>INT(Tableau_odi_logs_sessions[[#This Row],[datein]])</f>
        <v>43902</v>
      </c>
      <c r="P487" s="2">
        <f>INT(Tableau_odi_logs_sessions[[#This Row],[dateout]])</f>
        <v>43902</v>
      </c>
      <c r="Q487" s="3">
        <f>Tableau_odi_logs_sessions[[#This Row],[datein]]-Tableau_odi_logs_sessions[[#This Row],[jourin]]</f>
        <v>0.53260416666307719</v>
      </c>
      <c r="R487" s="3">
        <f>Tableau_odi_logs_sessions[[#This Row],[dateout]]-Tableau_odi_logs_sessions[[#This Row],[jourout]]</f>
        <v>0.55921296296583023</v>
      </c>
      <c r="S48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487" s="3" t="str">
        <f>IF(Tableau_odi_logs_sessions[[#This Row],[test]]&gt;5,TEXT(Tableau_odi_logs_sessions[[#This Row],[datein]],"YYYYMMDD")&amp;"_"&amp;HOUR(Tableau_odi_logs_sessions[[#This Row],[datein]]),"")</f>
        <v>20200312_12</v>
      </c>
    </row>
    <row r="488" spans="1:20" hidden="1" x14ac:dyDescent="0.25">
      <c r="A488">
        <v>82765</v>
      </c>
      <c r="B488" t="s">
        <v>728</v>
      </c>
      <c r="C488" t="s">
        <v>252</v>
      </c>
      <c r="D488" t="s">
        <v>75</v>
      </c>
      <c r="E488" s="1">
        <v>43902.562662037039</v>
      </c>
      <c r="F488" s="1">
        <v>43902.59920138889</v>
      </c>
      <c r="G488" t="s">
        <v>80</v>
      </c>
      <c r="H488" t="s">
        <v>253</v>
      </c>
      <c r="I488" t="s">
        <v>889</v>
      </c>
      <c r="J488" t="s">
        <v>16</v>
      </c>
      <c r="L488" t="s">
        <v>21</v>
      </c>
      <c r="M488" t="s">
        <v>53</v>
      </c>
      <c r="N488" s="3">
        <f>VALUE(Tableau_odi_logs_sessions[[#This Row],[duree]])</f>
        <v>52</v>
      </c>
      <c r="O488" s="2">
        <f>INT(Tableau_odi_logs_sessions[[#This Row],[datein]])</f>
        <v>43902</v>
      </c>
      <c r="P488" s="2">
        <f>INT(Tableau_odi_logs_sessions[[#This Row],[dateout]])</f>
        <v>43902</v>
      </c>
      <c r="Q488" s="3">
        <f>Tableau_odi_logs_sessions[[#This Row],[datein]]-Tableau_odi_logs_sessions[[#This Row],[jourin]]</f>
        <v>0.56266203703853535</v>
      </c>
      <c r="R488" s="3">
        <f>Tableau_odi_logs_sessions[[#This Row],[dateout]]-Tableau_odi_logs_sessions[[#This Row],[jourout]]</f>
        <v>0.59920138888992369</v>
      </c>
      <c r="S48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88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489" spans="1:20" hidden="1" x14ac:dyDescent="0.25">
      <c r="A489">
        <v>82766</v>
      </c>
      <c r="B489" t="s">
        <v>729</v>
      </c>
      <c r="C489" t="s">
        <v>252</v>
      </c>
      <c r="D489" t="s">
        <v>200</v>
      </c>
      <c r="E489" s="1">
        <v>43902.617847222224</v>
      </c>
      <c r="F489" s="1">
        <v>43902.672337962962</v>
      </c>
      <c r="G489" t="s">
        <v>113</v>
      </c>
      <c r="H489" t="s">
        <v>253</v>
      </c>
      <c r="I489" t="s">
        <v>889</v>
      </c>
      <c r="J489" t="s">
        <v>16</v>
      </c>
      <c r="L489" t="s">
        <v>21</v>
      </c>
      <c r="M489" t="s">
        <v>200</v>
      </c>
      <c r="N489" s="3">
        <f>VALUE(Tableau_odi_logs_sessions[[#This Row],[duree]])</f>
        <v>78</v>
      </c>
      <c r="O489" s="2">
        <f>INT(Tableau_odi_logs_sessions[[#This Row],[datein]])</f>
        <v>43902</v>
      </c>
      <c r="P489" s="2">
        <f>INT(Tableau_odi_logs_sessions[[#This Row],[dateout]])</f>
        <v>43902</v>
      </c>
      <c r="Q489" s="3">
        <f>Tableau_odi_logs_sessions[[#This Row],[datein]]-Tableau_odi_logs_sessions[[#This Row],[jourin]]</f>
        <v>0.61784722222364508</v>
      </c>
      <c r="R489" s="3">
        <f>Tableau_odi_logs_sessions[[#This Row],[dateout]]-Tableau_odi_logs_sessions[[#This Row],[jourout]]</f>
        <v>0.67233796296204673</v>
      </c>
      <c r="S48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489" s="3" t="str">
        <f>IF(Tableau_odi_logs_sessions[[#This Row],[test]]&gt;5,TEXT(Tableau_odi_logs_sessions[[#This Row],[datein]],"YYYYMMDD")&amp;"_"&amp;HOUR(Tableau_odi_logs_sessions[[#This Row],[datein]]),"")</f>
        <v>20200312_14</v>
      </c>
    </row>
    <row r="490" spans="1:20" hidden="1" x14ac:dyDescent="0.25">
      <c r="A490">
        <v>82951</v>
      </c>
      <c r="B490" t="s">
        <v>730</v>
      </c>
      <c r="C490" t="s">
        <v>308</v>
      </c>
      <c r="D490" t="s">
        <v>25</v>
      </c>
      <c r="E490" s="1">
        <v>43892.437152777777</v>
      </c>
      <c r="F490" s="1">
        <v>43902.667847222219</v>
      </c>
      <c r="G490" t="s">
        <v>731</v>
      </c>
      <c r="H490" t="s">
        <v>732</v>
      </c>
      <c r="I490" t="s">
        <v>889</v>
      </c>
      <c r="J490" t="s">
        <v>16</v>
      </c>
      <c r="L490" t="s">
        <v>21</v>
      </c>
      <c r="M490" t="s">
        <v>53</v>
      </c>
      <c r="N490" s="3">
        <f>VALUE(Tableau_odi_logs_sessions[[#This Row],[duree]])</f>
        <v>14732</v>
      </c>
      <c r="O490" s="2">
        <f>INT(Tableau_odi_logs_sessions[[#This Row],[datein]])</f>
        <v>43892</v>
      </c>
      <c r="P490" s="2">
        <f>INT(Tableau_odi_logs_sessions[[#This Row],[dateout]])</f>
        <v>43902</v>
      </c>
      <c r="Q490" s="3">
        <f>Tableau_odi_logs_sessions[[#This Row],[datein]]-Tableau_odi_logs_sessions[[#This Row],[jourin]]</f>
        <v>0.43715277777664596</v>
      </c>
      <c r="R490" s="3">
        <f>Tableau_odi_logs_sessions[[#This Row],[dateout]]-Tableau_odi_logs_sessions[[#This Row],[jourout]]</f>
        <v>0.6678472222192795</v>
      </c>
      <c r="S49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490" s="3" t="str">
        <f>IF(Tableau_odi_logs_sessions[[#This Row],[test]]&gt;5,TEXT(Tableau_odi_logs_sessions[[#This Row],[datein]],"YYYYMMDD")&amp;"_"&amp;HOUR(Tableau_odi_logs_sessions[[#This Row],[datein]]),"")</f>
        <v/>
      </c>
    </row>
    <row r="491" spans="1:20" hidden="1" x14ac:dyDescent="0.25">
      <c r="A491">
        <v>82952</v>
      </c>
      <c r="B491" t="s">
        <v>733</v>
      </c>
      <c r="C491" t="s">
        <v>308</v>
      </c>
      <c r="D491" t="s">
        <v>18</v>
      </c>
      <c r="E491" s="1">
        <v>43903.581388888888</v>
      </c>
      <c r="F491" s="1">
        <v>43903.601331018515</v>
      </c>
      <c r="G491" t="s">
        <v>42</v>
      </c>
      <c r="H491" t="s">
        <v>732</v>
      </c>
      <c r="I491" t="s">
        <v>889</v>
      </c>
      <c r="J491" t="s">
        <v>16</v>
      </c>
      <c r="L491" t="s">
        <v>20</v>
      </c>
      <c r="M491" t="s">
        <v>18</v>
      </c>
      <c r="N491" s="3">
        <f>VALUE(Tableau_odi_logs_sessions[[#This Row],[duree]])</f>
        <v>28</v>
      </c>
      <c r="O491" s="2">
        <f>INT(Tableau_odi_logs_sessions[[#This Row],[datein]])</f>
        <v>43903</v>
      </c>
      <c r="P491" s="2">
        <f>INT(Tableau_odi_logs_sessions[[#This Row],[dateout]])</f>
        <v>43903</v>
      </c>
      <c r="Q491" s="3">
        <f>Tableau_odi_logs_sessions[[#This Row],[datein]]-Tableau_odi_logs_sessions[[#This Row],[jourin]]</f>
        <v>0.58138888888788642</v>
      </c>
      <c r="R491" s="3">
        <f>Tableau_odi_logs_sessions[[#This Row],[dateout]]-Tableau_odi_logs_sessions[[#This Row],[jourout]]</f>
        <v>0.60133101851533866</v>
      </c>
      <c r="S49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491" s="3" t="str">
        <f>IF(Tableau_odi_logs_sessions[[#This Row],[test]]&gt;5,TEXT(Tableau_odi_logs_sessions[[#This Row],[datein]],"YYYYMMDD")&amp;"_"&amp;HOUR(Tableau_odi_logs_sessions[[#This Row],[datein]]),"")</f>
        <v>20200313_13</v>
      </c>
    </row>
    <row r="492" spans="1:20" hidden="1" x14ac:dyDescent="0.25">
      <c r="A492">
        <v>82953</v>
      </c>
      <c r="B492" t="s">
        <v>734</v>
      </c>
      <c r="C492" t="s">
        <v>308</v>
      </c>
      <c r="D492" t="s">
        <v>18</v>
      </c>
      <c r="E492" s="1">
        <v>43903.602337962962</v>
      </c>
      <c r="F492" s="1">
        <v>43903.606516203705</v>
      </c>
      <c r="G492" t="s">
        <v>96</v>
      </c>
      <c r="H492" t="s">
        <v>732</v>
      </c>
      <c r="I492" t="s">
        <v>889</v>
      </c>
      <c r="J492" t="s">
        <v>16</v>
      </c>
      <c r="L492" t="s">
        <v>20</v>
      </c>
      <c r="M492" t="s">
        <v>18</v>
      </c>
      <c r="N492" s="3">
        <f>VALUE(Tableau_odi_logs_sessions[[#This Row],[duree]])</f>
        <v>6</v>
      </c>
      <c r="O492" s="2">
        <f>INT(Tableau_odi_logs_sessions[[#This Row],[datein]])</f>
        <v>43903</v>
      </c>
      <c r="P492" s="2">
        <f>INT(Tableau_odi_logs_sessions[[#This Row],[dateout]])</f>
        <v>43903</v>
      </c>
      <c r="Q492" s="3">
        <f>Tableau_odi_logs_sessions[[#This Row],[datein]]-Tableau_odi_logs_sessions[[#This Row],[jourin]]</f>
        <v>0.60233796296233777</v>
      </c>
      <c r="R492" s="3">
        <f>Tableau_odi_logs_sessions[[#This Row],[dateout]]-Tableau_odi_logs_sessions[[#This Row],[jourout]]</f>
        <v>0.60651620370481396</v>
      </c>
      <c r="S49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492" s="3" t="str">
        <f>IF(Tableau_odi_logs_sessions[[#This Row],[test]]&gt;5,TEXT(Tableau_odi_logs_sessions[[#This Row],[datein]],"YYYYMMDD")&amp;"_"&amp;HOUR(Tableau_odi_logs_sessions[[#This Row],[datein]]),"")</f>
        <v>20200313_14</v>
      </c>
    </row>
    <row r="493" spans="1:20" hidden="1" x14ac:dyDescent="0.25">
      <c r="A493">
        <v>82958</v>
      </c>
      <c r="B493" t="s">
        <v>735</v>
      </c>
      <c r="C493" t="s">
        <v>212</v>
      </c>
      <c r="D493" t="s">
        <v>18</v>
      </c>
      <c r="E493" s="1">
        <v>43903.579791666663</v>
      </c>
      <c r="F493" s="1">
        <v>43903.599340277775</v>
      </c>
      <c r="G493" t="s">
        <v>42</v>
      </c>
      <c r="H493" t="s">
        <v>213</v>
      </c>
      <c r="I493" t="s">
        <v>889</v>
      </c>
      <c r="J493" t="s">
        <v>16</v>
      </c>
      <c r="L493" t="s">
        <v>20</v>
      </c>
      <c r="M493" t="s">
        <v>18</v>
      </c>
      <c r="N493" s="3">
        <f>VALUE(Tableau_odi_logs_sessions[[#This Row],[duree]])</f>
        <v>28</v>
      </c>
      <c r="O493" s="2">
        <f>INT(Tableau_odi_logs_sessions[[#This Row],[datein]])</f>
        <v>43903</v>
      </c>
      <c r="P493" s="2">
        <f>INT(Tableau_odi_logs_sessions[[#This Row],[dateout]])</f>
        <v>43903</v>
      </c>
      <c r="Q493" s="3">
        <f>Tableau_odi_logs_sessions[[#This Row],[datein]]-Tableau_odi_logs_sessions[[#This Row],[jourin]]</f>
        <v>0.57979166666336823</v>
      </c>
      <c r="R493" s="3">
        <f>Tableau_odi_logs_sessions[[#This Row],[dateout]]-Tableau_odi_logs_sessions[[#This Row],[jourout]]</f>
        <v>0.59934027777489973</v>
      </c>
      <c r="S49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493" s="3" t="str">
        <f>IF(Tableau_odi_logs_sessions[[#This Row],[test]]&gt;5,TEXT(Tableau_odi_logs_sessions[[#This Row],[datein]],"YYYYMMDD")&amp;"_"&amp;HOUR(Tableau_odi_logs_sessions[[#This Row],[datein]]),"")</f>
        <v>20200313_13</v>
      </c>
    </row>
    <row r="494" spans="1:20" hidden="1" x14ac:dyDescent="0.25">
      <c r="A494">
        <v>82959</v>
      </c>
      <c r="B494" t="s">
        <v>736</v>
      </c>
      <c r="C494" t="s">
        <v>212</v>
      </c>
      <c r="D494" t="s">
        <v>18</v>
      </c>
      <c r="E494" s="1">
        <v>43903.6016087963</v>
      </c>
      <c r="F494" s="1">
        <v>43903.632187499999</v>
      </c>
      <c r="G494" t="s">
        <v>77</v>
      </c>
      <c r="H494" t="s">
        <v>213</v>
      </c>
      <c r="I494" t="s">
        <v>889</v>
      </c>
      <c r="J494" t="s">
        <v>16</v>
      </c>
      <c r="L494" t="s">
        <v>20</v>
      </c>
      <c r="M494" t="s">
        <v>18</v>
      </c>
      <c r="N494" s="3">
        <f>VALUE(Tableau_odi_logs_sessions[[#This Row],[duree]])</f>
        <v>44</v>
      </c>
      <c r="O494" s="2">
        <f>INT(Tableau_odi_logs_sessions[[#This Row],[datein]])</f>
        <v>43903</v>
      </c>
      <c r="P494" s="2">
        <f>INT(Tableau_odi_logs_sessions[[#This Row],[dateout]])</f>
        <v>43903</v>
      </c>
      <c r="Q494" s="3">
        <f>Tableau_odi_logs_sessions[[#This Row],[datein]]-Tableau_odi_logs_sessions[[#This Row],[jourin]]</f>
        <v>0.60160879629984265</v>
      </c>
      <c r="R494" s="3">
        <f>Tableau_odi_logs_sessions[[#This Row],[dateout]]-Tableau_odi_logs_sessions[[#This Row],[jourout]]</f>
        <v>0.63218749999941792</v>
      </c>
      <c r="S49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494" s="3" t="str">
        <f>IF(Tableau_odi_logs_sessions[[#This Row],[test]]&gt;5,TEXT(Tableau_odi_logs_sessions[[#This Row],[datein]],"YYYYMMDD")&amp;"_"&amp;HOUR(Tableau_odi_logs_sessions[[#This Row],[datein]]),"")</f>
        <v>20200313_14</v>
      </c>
    </row>
    <row r="495" spans="1:20" hidden="1" x14ac:dyDescent="0.25">
      <c r="A495">
        <v>83289</v>
      </c>
      <c r="B495" t="s">
        <v>737</v>
      </c>
      <c r="C495" t="s">
        <v>142</v>
      </c>
      <c r="D495" t="s">
        <v>66</v>
      </c>
      <c r="E495" s="1">
        <v>43907.692465277774</v>
      </c>
      <c r="F495" s="1">
        <v>43907.719212962962</v>
      </c>
      <c r="G495" t="s">
        <v>44</v>
      </c>
      <c r="H495" t="s">
        <v>144</v>
      </c>
      <c r="I495" t="s">
        <v>889</v>
      </c>
      <c r="J495" t="s">
        <v>16</v>
      </c>
      <c r="L495" t="s">
        <v>68</v>
      </c>
      <c r="M495" t="s">
        <v>69</v>
      </c>
      <c r="N495" s="3">
        <f>VALUE(Tableau_odi_logs_sessions[[#This Row],[duree]])</f>
        <v>38</v>
      </c>
      <c r="O495" s="2">
        <f>INT(Tableau_odi_logs_sessions[[#This Row],[datein]])</f>
        <v>43907</v>
      </c>
      <c r="P495" s="2">
        <f>INT(Tableau_odi_logs_sessions[[#This Row],[dateout]])</f>
        <v>43907</v>
      </c>
      <c r="Q495" s="3">
        <f>Tableau_odi_logs_sessions[[#This Row],[datein]]-Tableau_odi_logs_sessions[[#This Row],[jourin]]</f>
        <v>0.69246527777431766</v>
      </c>
      <c r="R495" s="3">
        <f>Tableau_odi_logs_sessions[[#This Row],[dateout]]-Tableau_odi_logs_sessions[[#This Row],[jourout]]</f>
        <v>0.71921296296204673</v>
      </c>
      <c r="S49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495" s="3" t="str">
        <f>IF(Tableau_odi_logs_sessions[[#This Row],[test]]&gt;5,TEXT(Tableau_odi_logs_sessions[[#This Row],[datein]],"YYYYMMDD")&amp;"_"&amp;HOUR(Tableau_odi_logs_sessions[[#This Row],[datein]]),"")</f>
        <v/>
      </c>
    </row>
    <row r="496" spans="1:20" hidden="1" x14ac:dyDescent="0.25">
      <c r="A496">
        <v>83296</v>
      </c>
      <c r="B496" t="s">
        <v>738</v>
      </c>
      <c r="C496" t="s">
        <v>56</v>
      </c>
      <c r="D496" t="s">
        <v>66</v>
      </c>
      <c r="E496" s="1">
        <v>43907.695173611108</v>
      </c>
      <c r="F496" s="1">
        <v>43907.72</v>
      </c>
      <c r="G496" t="s">
        <v>47</v>
      </c>
      <c r="H496" t="s">
        <v>57</v>
      </c>
      <c r="I496" t="s">
        <v>889</v>
      </c>
      <c r="J496" t="s">
        <v>16</v>
      </c>
      <c r="L496" t="s">
        <v>68</v>
      </c>
      <c r="M496" t="s">
        <v>69</v>
      </c>
      <c r="N496" s="3">
        <f>VALUE(Tableau_odi_logs_sessions[[#This Row],[duree]])</f>
        <v>35</v>
      </c>
      <c r="O496" s="2">
        <f>INT(Tableau_odi_logs_sessions[[#This Row],[datein]])</f>
        <v>43907</v>
      </c>
      <c r="P496" s="2">
        <f>INT(Tableau_odi_logs_sessions[[#This Row],[dateout]])</f>
        <v>43907</v>
      </c>
      <c r="Q496" s="3">
        <f>Tableau_odi_logs_sessions[[#This Row],[datein]]-Tableau_odi_logs_sessions[[#This Row],[jourin]]</f>
        <v>0.695173611107748</v>
      </c>
      <c r="R496" s="3">
        <f>Tableau_odi_logs_sessions[[#This Row],[dateout]]-Tableau_odi_logs_sessions[[#This Row],[jourout]]</f>
        <v>0.72000000000116415</v>
      </c>
      <c r="S49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496" s="3" t="str">
        <f>IF(Tableau_odi_logs_sessions[[#This Row],[test]]&gt;5,TEXT(Tableau_odi_logs_sessions[[#This Row],[datein]],"YYYYMMDD")&amp;"_"&amp;HOUR(Tableau_odi_logs_sessions[[#This Row],[datein]]),"")</f>
        <v/>
      </c>
    </row>
    <row r="497" spans="1:20" hidden="1" x14ac:dyDescent="0.25">
      <c r="A497">
        <v>83308</v>
      </c>
      <c r="B497" t="s">
        <v>739</v>
      </c>
      <c r="C497" t="s">
        <v>219</v>
      </c>
      <c r="D497" t="s">
        <v>107</v>
      </c>
      <c r="E497" s="1">
        <v>43901.389976851853</v>
      </c>
      <c r="F497" s="1">
        <v>43901.424525462964</v>
      </c>
      <c r="G497" t="s">
        <v>94</v>
      </c>
      <c r="H497" t="s">
        <v>265</v>
      </c>
      <c r="I497" t="s">
        <v>889</v>
      </c>
      <c r="J497" t="s">
        <v>16</v>
      </c>
      <c r="L497" t="s">
        <v>21</v>
      </c>
      <c r="M497" t="s">
        <v>24</v>
      </c>
      <c r="N497" s="3">
        <f>VALUE(Tableau_odi_logs_sessions[[#This Row],[duree]])</f>
        <v>49</v>
      </c>
      <c r="O497" s="2">
        <f>INT(Tableau_odi_logs_sessions[[#This Row],[datein]])</f>
        <v>43901</v>
      </c>
      <c r="P497" s="2">
        <f>INT(Tableau_odi_logs_sessions[[#This Row],[dateout]])</f>
        <v>43901</v>
      </c>
      <c r="Q497" s="3">
        <f>Tableau_odi_logs_sessions[[#This Row],[datein]]-Tableau_odi_logs_sessions[[#This Row],[jourin]]</f>
        <v>0.38997685185313458</v>
      </c>
      <c r="R497" s="3">
        <f>Tableau_odi_logs_sessions[[#This Row],[dateout]]-Tableau_odi_logs_sessions[[#This Row],[jourout]]</f>
        <v>0.424525462964084</v>
      </c>
      <c r="S49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3</v>
      </c>
      <c r="T497" s="3" t="str">
        <f>IF(Tableau_odi_logs_sessions[[#This Row],[test]]&gt;5,TEXT(Tableau_odi_logs_sessions[[#This Row],[datein]],"YYYYMMDD")&amp;"_"&amp;HOUR(Tableau_odi_logs_sessions[[#This Row],[datein]]),"")</f>
        <v/>
      </c>
    </row>
    <row r="498" spans="1:20" hidden="1" x14ac:dyDescent="0.25">
      <c r="A498">
        <v>83310</v>
      </c>
      <c r="B498" t="s">
        <v>740</v>
      </c>
      <c r="C498" t="s">
        <v>219</v>
      </c>
      <c r="D498" t="s">
        <v>75</v>
      </c>
      <c r="E498" s="1">
        <v>43902.564826388887</v>
      </c>
      <c r="F498" s="1">
        <v>43902.60328703704</v>
      </c>
      <c r="G498" t="s">
        <v>111</v>
      </c>
      <c r="H498" t="s">
        <v>265</v>
      </c>
      <c r="I498" t="s">
        <v>889</v>
      </c>
      <c r="J498" t="s">
        <v>16</v>
      </c>
      <c r="L498" t="s">
        <v>21</v>
      </c>
      <c r="M498" t="s">
        <v>53</v>
      </c>
      <c r="N498" s="3">
        <f>VALUE(Tableau_odi_logs_sessions[[#This Row],[duree]])</f>
        <v>55</v>
      </c>
      <c r="O498" s="2">
        <f>INT(Tableau_odi_logs_sessions[[#This Row],[datein]])</f>
        <v>43902</v>
      </c>
      <c r="P498" s="2">
        <f>INT(Tableau_odi_logs_sessions[[#This Row],[dateout]])</f>
        <v>43902</v>
      </c>
      <c r="Q498" s="3">
        <f>Tableau_odi_logs_sessions[[#This Row],[datein]]-Tableau_odi_logs_sessions[[#This Row],[jourin]]</f>
        <v>0.56482638888701331</v>
      </c>
      <c r="R498" s="3">
        <f>Tableau_odi_logs_sessions[[#This Row],[dateout]]-Tableau_odi_logs_sessions[[#This Row],[jourout]]</f>
        <v>0.60328703703999054</v>
      </c>
      <c r="S49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498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499" spans="1:20" hidden="1" x14ac:dyDescent="0.25">
      <c r="A499">
        <v>83312</v>
      </c>
      <c r="B499" t="s">
        <v>741</v>
      </c>
      <c r="C499" t="s">
        <v>219</v>
      </c>
      <c r="D499" t="s">
        <v>18</v>
      </c>
      <c r="E499" s="1">
        <v>43903.586331018516</v>
      </c>
      <c r="F499" s="1">
        <v>43903.60670138889</v>
      </c>
      <c r="G499" t="s">
        <v>105</v>
      </c>
      <c r="H499" t="s">
        <v>265</v>
      </c>
      <c r="I499" t="s">
        <v>889</v>
      </c>
      <c r="J499" t="s">
        <v>16</v>
      </c>
      <c r="L499" t="s">
        <v>20</v>
      </c>
      <c r="M499" t="s">
        <v>18</v>
      </c>
      <c r="N499" s="3">
        <f>VALUE(Tableau_odi_logs_sessions[[#This Row],[duree]])</f>
        <v>29</v>
      </c>
      <c r="O499" s="2">
        <f>INT(Tableau_odi_logs_sessions[[#This Row],[datein]])</f>
        <v>43903</v>
      </c>
      <c r="P499" s="2">
        <f>INT(Tableau_odi_logs_sessions[[#This Row],[dateout]])</f>
        <v>43903</v>
      </c>
      <c r="Q499" s="3">
        <f>Tableau_odi_logs_sessions[[#This Row],[datein]]-Tableau_odi_logs_sessions[[#This Row],[jourin]]</f>
        <v>0.58633101851592073</v>
      </c>
      <c r="R499" s="3">
        <f>Tableau_odi_logs_sessions[[#This Row],[dateout]]-Tableau_odi_logs_sessions[[#This Row],[jourout]]</f>
        <v>0.60670138888963265</v>
      </c>
      <c r="S49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499" s="3" t="str">
        <f>IF(Tableau_odi_logs_sessions[[#This Row],[test]]&gt;5,TEXT(Tableau_odi_logs_sessions[[#This Row],[datein]],"YYYYMMDD")&amp;"_"&amp;HOUR(Tableau_odi_logs_sessions[[#This Row],[datein]]),"")</f>
        <v>20200313_14</v>
      </c>
    </row>
    <row r="500" spans="1:20" hidden="1" x14ac:dyDescent="0.25">
      <c r="A500">
        <v>83596</v>
      </c>
      <c r="B500" t="s">
        <v>742</v>
      </c>
      <c r="C500" t="s">
        <v>157</v>
      </c>
      <c r="D500" t="s">
        <v>93</v>
      </c>
      <c r="E500" s="1">
        <v>43896.398055555554</v>
      </c>
      <c r="F500" s="1">
        <v>43896.408379629633</v>
      </c>
      <c r="G500" t="s">
        <v>83</v>
      </c>
      <c r="H500" t="s">
        <v>159</v>
      </c>
      <c r="I500" t="s">
        <v>889</v>
      </c>
      <c r="J500" t="s">
        <v>16</v>
      </c>
      <c r="L500" t="s">
        <v>21</v>
      </c>
      <c r="M500" t="s">
        <v>53</v>
      </c>
      <c r="N500" s="3">
        <f>VALUE(Tableau_odi_logs_sessions[[#This Row],[duree]])</f>
        <v>14</v>
      </c>
      <c r="O500" s="2">
        <f>INT(Tableau_odi_logs_sessions[[#This Row],[datein]])</f>
        <v>43896</v>
      </c>
      <c r="P500" s="2">
        <f>INT(Tableau_odi_logs_sessions[[#This Row],[dateout]])</f>
        <v>43896</v>
      </c>
      <c r="Q500" s="3">
        <f>Tableau_odi_logs_sessions[[#This Row],[datein]]-Tableau_odi_logs_sessions[[#This Row],[jourin]]</f>
        <v>0.39805555555358296</v>
      </c>
      <c r="R500" s="3">
        <f>Tableau_odi_logs_sessions[[#This Row],[dateout]]-Tableau_odi_logs_sessions[[#This Row],[jourout]]</f>
        <v>0.40837962963269092</v>
      </c>
      <c r="S50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500" s="3" t="str">
        <f>IF(Tableau_odi_logs_sessions[[#This Row],[test]]&gt;5,TEXT(Tableau_odi_logs_sessions[[#This Row],[datein]],"YYYYMMDD")&amp;"_"&amp;HOUR(Tableau_odi_logs_sessions[[#This Row],[datein]]),"")</f>
        <v/>
      </c>
    </row>
    <row r="501" spans="1:20" hidden="1" x14ac:dyDescent="0.25">
      <c r="A501">
        <v>83598</v>
      </c>
      <c r="B501" t="s">
        <v>743</v>
      </c>
      <c r="C501" t="s">
        <v>157</v>
      </c>
      <c r="D501" t="s">
        <v>93</v>
      </c>
      <c r="E501" s="1">
        <v>43896.539872685185</v>
      </c>
      <c r="F501" s="1">
        <v>43896.541064814817</v>
      </c>
      <c r="G501" t="s">
        <v>28</v>
      </c>
      <c r="H501" t="s">
        <v>159</v>
      </c>
      <c r="I501" t="s">
        <v>889</v>
      </c>
      <c r="J501" t="s">
        <v>16</v>
      </c>
      <c r="L501" t="s">
        <v>21</v>
      </c>
      <c r="M501" t="s">
        <v>53</v>
      </c>
      <c r="N501" s="3">
        <f>VALUE(Tableau_odi_logs_sessions[[#This Row],[duree]])</f>
        <v>1</v>
      </c>
      <c r="O501" s="2">
        <f>INT(Tableau_odi_logs_sessions[[#This Row],[datein]])</f>
        <v>43896</v>
      </c>
      <c r="P501" s="2">
        <f>INT(Tableau_odi_logs_sessions[[#This Row],[dateout]])</f>
        <v>43896</v>
      </c>
      <c r="Q501" s="3">
        <f>Tableau_odi_logs_sessions[[#This Row],[datein]]-Tableau_odi_logs_sessions[[#This Row],[jourin]]</f>
        <v>0.53987268518540077</v>
      </c>
      <c r="R501" s="3">
        <f>Tableau_odi_logs_sessions[[#This Row],[dateout]]-Tableau_odi_logs_sessions[[#This Row],[jourout]]</f>
        <v>0.54106481481721858</v>
      </c>
      <c r="S50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501" s="3" t="str">
        <f>IF(Tableau_odi_logs_sessions[[#This Row],[test]]&gt;5,TEXT(Tableau_odi_logs_sessions[[#This Row],[datein]],"YYYYMMDD")&amp;"_"&amp;HOUR(Tableau_odi_logs_sessions[[#This Row],[datein]]),"")</f>
        <v/>
      </c>
    </row>
    <row r="502" spans="1:20" hidden="1" x14ac:dyDescent="0.25">
      <c r="A502">
        <v>83599</v>
      </c>
      <c r="B502" t="s">
        <v>744</v>
      </c>
      <c r="C502" t="s">
        <v>157</v>
      </c>
      <c r="D502" t="s">
        <v>18</v>
      </c>
      <c r="E502" s="1">
        <v>43896.57539351852</v>
      </c>
      <c r="F502" s="1">
        <v>43896.649606481478</v>
      </c>
      <c r="G502" t="s">
        <v>204</v>
      </c>
      <c r="H502" t="s">
        <v>159</v>
      </c>
      <c r="I502" t="s">
        <v>889</v>
      </c>
      <c r="J502" t="s">
        <v>16</v>
      </c>
      <c r="L502" t="s">
        <v>20</v>
      </c>
      <c r="M502" t="s">
        <v>18</v>
      </c>
      <c r="N502" s="3">
        <f>VALUE(Tableau_odi_logs_sessions[[#This Row],[duree]])</f>
        <v>106</v>
      </c>
      <c r="O502" s="2">
        <f>INT(Tableau_odi_logs_sessions[[#This Row],[datein]])</f>
        <v>43896</v>
      </c>
      <c r="P502" s="2">
        <f>INT(Tableau_odi_logs_sessions[[#This Row],[dateout]])</f>
        <v>43896</v>
      </c>
      <c r="Q502" s="3">
        <f>Tableau_odi_logs_sessions[[#This Row],[datein]]-Tableau_odi_logs_sessions[[#This Row],[jourin]]</f>
        <v>0.57539351852028631</v>
      </c>
      <c r="R502" s="3">
        <f>Tableau_odi_logs_sessions[[#This Row],[dateout]]-Tableau_odi_logs_sessions[[#This Row],[jourout]]</f>
        <v>0.6496064814782585</v>
      </c>
      <c r="S50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502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503" spans="1:20" hidden="1" x14ac:dyDescent="0.25">
      <c r="A503">
        <v>83600</v>
      </c>
      <c r="B503" t="s">
        <v>745</v>
      </c>
      <c r="C503" t="s">
        <v>157</v>
      </c>
      <c r="D503" t="s">
        <v>75</v>
      </c>
      <c r="E503" s="1">
        <v>43902.532789351855</v>
      </c>
      <c r="F503" s="1">
        <v>43902.559687499997</v>
      </c>
      <c r="G503" t="s">
        <v>44</v>
      </c>
      <c r="H503" t="s">
        <v>159</v>
      </c>
      <c r="I503" t="s">
        <v>889</v>
      </c>
      <c r="J503" t="s">
        <v>16</v>
      </c>
      <c r="L503" t="s">
        <v>21</v>
      </c>
      <c r="M503" t="s">
        <v>53</v>
      </c>
      <c r="N503" s="3">
        <f>VALUE(Tableau_odi_logs_sessions[[#This Row],[duree]])</f>
        <v>38</v>
      </c>
      <c r="O503" s="2">
        <f>INT(Tableau_odi_logs_sessions[[#This Row],[datein]])</f>
        <v>43902</v>
      </c>
      <c r="P503" s="2">
        <f>INT(Tableau_odi_logs_sessions[[#This Row],[dateout]])</f>
        <v>43902</v>
      </c>
      <c r="Q503" s="3">
        <f>Tableau_odi_logs_sessions[[#This Row],[datein]]-Tableau_odi_logs_sessions[[#This Row],[jourin]]</f>
        <v>0.53278935185517184</v>
      </c>
      <c r="R503" s="3">
        <f>Tableau_odi_logs_sessions[[#This Row],[dateout]]-Tableau_odi_logs_sessions[[#This Row],[jourout]]</f>
        <v>0.55968749999738066</v>
      </c>
      <c r="S50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503" s="3" t="str">
        <f>IF(Tableau_odi_logs_sessions[[#This Row],[test]]&gt;5,TEXT(Tableau_odi_logs_sessions[[#This Row],[datein]],"YYYYMMDD")&amp;"_"&amp;HOUR(Tableau_odi_logs_sessions[[#This Row],[datein]]),"")</f>
        <v>20200312_12</v>
      </c>
    </row>
    <row r="504" spans="1:20" hidden="1" x14ac:dyDescent="0.25">
      <c r="A504">
        <v>83601</v>
      </c>
      <c r="B504" t="s">
        <v>746</v>
      </c>
      <c r="C504" t="s">
        <v>157</v>
      </c>
      <c r="D504" t="s">
        <v>75</v>
      </c>
      <c r="E504" s="1">
        <v>43902.563020833331</v>
      </c>
      <c r="F504" s="1">
        <v>43902.59920138889</v>
      </c>
      <c r="G504" t="s">
        <v>80</v>
      </c>
      <c r="H504" t="s">
        <v>159</v>
      </c>
      <c r="I504" t="s">
        <v>889</v>
      </c>
      <c r="J504" t="s">
        <v>16</v>
      </c>
      <c r="L504" t="s">
        <v>21</v>
      </c>
      <c r="M504" t="s">
        <v>53</v>
      </c>
      <c r="N504" s="3">
        <f>VALUE(Tableau_odi_logs_sessions[[#This Row],[duree]])</f>
        <v>52</v>
      </c>
      <c r="O504" s="2">
        <f>INT(Tableau_odi_logs_sessions[[#This Row],[datein]])</f>
        <v>43902</v>
      </c>
      <c r="P504" s="2">
        <f>INT(Tableau_odi_logs_sessions[[#This Row],[dateout]])</f>
        <v>43902</v>
      </c>
      <c r="Q504" s="3">
        <f>Tableau_odi_logs_sessions[[#This Row],[datein]]-Tableau_odi_logs_sessions[[#This Row],[jourin]]</f>
        <v>0.56302083333139308</v>
      </c>
      <c r="R504" s="3">
        <f>Tableau_odi_logs_sessions[[#This Row],[dateout]]-Tableau_odi_logs_sessions[[#This Row],[jourout]]</f>
        <v>0.59920138888992369</v>
      </c>
      <c r="S50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04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505" spans="1:20" hidden="1" x14ac:dyDescent="0.25">
      <c r="A505">
        <v>83602</v>
      </c>
      <c r="B505" t="s">
        <v>747</v>
      </c>
      <c r="C505" t="s">
        <v>157</v>
      </c>
      <c r="D505" t="s">
        <v>200</v>
      </c>
      <c r="E505" s="1">
        <v>43902.620937500003</v>
      </c>
      <c r="F505" s="1">
        <v>43902.671666666669</v>
      </c>
      <c r="G505" t="s">
        <v>137</v>
      </c>
      <c r="H505" t="s">
        <v>159</v>
      </c>
      <c r="I505" t="s">
        <v>889</v>
      </c>
      <c r="J505" t="s">
        <v>16</v>
      </c>
      <c r="L505" t="s">
        <v>21</v>
      </c>
      <c r="M505" t="s">
        <v>200</v>
      </c>
      <c r="N505" s="3">
        <f>VALUE(Tableau_odi_logs_sessions[[#This Row],[duree]])</f>
        <v>73</v>
      </c>
      <c r="O505" s="2">
        <f>INT(Tableau_odi_logs_sessions[[#This Row],[datein]])</f>
        <v>43902</v>
      </c>
      <c r="P505" s="2">
        <f>INT(Tableau_odi_logs_sessions[[#This Row],[dateout]])</f>
        <v>43902</v>
      </c>
      <c r="Q505" s="3">
        <f>Tableau_odi_logs_sessions[[#This Row],[datein]]-Tableau_odi_logs_sessions[[#This Row],[jourin]]</f>
        <v>0.62093750000349246</v>
      </c>
      <c r="R505" s="3">
        <f>Tableau_odi_logs_sessions[[#This Row],[dateout]]-Tableau_odi_logs_sessions[[#This Row],[jourout]]</f>
        <v>0.67166666666889796</v>
      </c>
      <c r="S50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05" s="3" t="str">
        <f>IF(Tableau_odi_logs_sessions[[#This Row],[test]]&gt;5,TEXT(Tableau_odi_logs_sessions[[#This Row],[datein]],"YYYYMMDD")&amp;"_"&amp;HOUR(Tableau_odi_logs_sessions[[#This Row],[datein]]),"")</f>
        <v>20200312_14</v>
      </c>
    </row>
    <row r="506" spans="1:20" hidden="1" x14ac:dyDescent="0.25">
      <c r="A506">
        <v>83604</v>
      </c>
      <c r="B506" t="s">
        <v>748</v>
      </c>
      <c r="C506" t="s">
        <v>157</v>
      </c>
      <c r="D506" t="s">
        <v>18</v>
      </c>
      <c r="E506" s="1">
        <v>43903.57917824074</v>
      </c>
      <c r="F506" s="1">
        <v>43903.603310185186</v>
      </c>
      <c r="G506" t="s">
        <v>37</v>
      </c>
      <c r="H506" t="s">
        <v>159</v>
      </c>
      <c r="I506" t="s">
        <v>889</v>
      </c>
      <c r="J506" t="s">
        <v>16</v>
      </c>
      <c r="L506" t="s">
        <v>20</v>
      </c>
      <c r="M506" t="s">
        <v>18</v>
      </c>
      <c r="N506" s="3">
        <f>VALUE(Tableau_odi_logs_sessions[[#This Row],[duree]])</f>
        <v>34</v>
      </c>
      <c r="O506" s="2">
        <f>INT(Tableau_odi_logs_sessions[[#This Row],[datein]])</f>
        <v>43903</v>
      </c>
      <c r="P506" s="2">
        <f>INT(Tableau_odi_logs_sessions[[#This Row],[dateout]])</f>
        <v>43903</v>
      </c>
      <c r="Q506" s="3">
        <f>Tableau_odi_logs_sessions[[#This Row],[datein]]-Tableau_odi_logs_sessions[[#This Row],[jourin]]</f>
        <v>0.57917824073956581</v>
      </c>
      <c r="R506" s="3">
        <f>Tableau_odi_logs_sessions[[#This Row],[dateout]]-Tableau_odi_logs_sessions[[#This Row],[jourout]]</f>
        <v>0.60331018518627388</v>
      </c>
      <c r="S50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506" s="3" t="str">
        <f>IF(Tableau_odi_logs_sessions[[#This Row],[test]]&gt;5,TEXT(Tableau_odi_logs_sessions[[#This Row],[datein]],"YYYYMMDD")&amp;"_"&amp;HOUR(Tableau_odi_logs_sessions[[#This Row],[datein]]),"")</f>
        <v>20200313_13</v>
      </c>
    </row>
    <row r="507" spans="1:20" hidden="1" x14ac:dyDescent="0.25">
      <c r="A507">
        <v>83649</v>
      </c>
      <c r="B507" t="s">
        <v>749</v>
      </c>
      <c r="C507" t="s">
        <v>149</v>
      </c>
      <c r="D507" t="s">
        <v>75</v>
      </c>
      <c r="E507" s="1">
        <v>43902.534641203703</v>
      </c>
      <c r="F507" s="1">
        <v>43902.559050925927</v>
      </c>
      <c r="G507" t="s">
        <v>47</v>
      </c>
      <c r="H507" t="s">
        <v>150</v>
      </c>
      <c r="I507" t="s">
        <v>889</v>
      </c>
      <c r="J507" t="s">
        <v>16</v>
      </c>
      <c r="L507" t="s">
        <v>21</v>
      </c>
      <c r="M507" t="s">
        <v>53</v>
      </c>
      <c r="N507" s="3">
        <f>VALUE(Tableau_odi_logs_sessions[[#This Row],[duree]])</f>
        <v>35</v>
      </c>
      <c r="O507" s="2">
        <f>INT(Tableau_odi_logs_sessions[[#This Row],[datein]])</f>
        <v>43902</v>
      </c>
      <c r="P507" s="2">
        <f>INT(Tableau_odi_logs_sessions[[#This Row],[dateout]])</f>
        <v>43902</v>
      </c>
      <c r="Q507" s="3">
        <f>Tableau_odi_logs_sessions[[#This Row],[datein]]-Tableau_odi_logs_sessions[[#This Row],[jourin]]</f>
        <v>0.53464120370335877</v>
      </c>
      <c r="R507" s="3">
        <f>Tableau_odi_logs_sessions[[#This Row],[dateout]]-Tableau_odi_logs_sessions[[#This Row],[jourout]]</f>
        <v>0.55905092592729488</v>
      </c>
      <c r="S50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507" s="3" t="str">
        <f>IF(Tableau_odi_logs_sessions[[#This Row],[test]]&gt;5,TEXT(Tableau_odi_logs_sessions[[#This Row],[datein]],"YYYYMMDD")&amp;"_"&amp;HOUR(Tableau_odi_logs_sessions[[#This Row],[datein]]),"")</f>
        <v>20200312_12</v>
      </c>
    </row>
    <row r="508" spans="1:20" hidden="1" x14ac:dyDescent="0.25">
      <c r="A508">
        <v>83651</v>
      </c>
      <c r="B508" t="s">
        <v>750</v>
      </c>
      <c r="C508" t="s">
        <v>149</v>
      </c>
      <c r="D508" t="s">
        <v>75</v>
      </c>
      <c r="E508" s="1">
        <v>43902.562905092593</v>
      </c>
      <c r="F508" s="1">
        <v>43902.599259259259</v>
      </c>
      <c r="G508" t="s">
        <v>80</v>
      </c>
      <c r="H508" t="s">
        <v>150</v>
      </c>
      <c r="I508" t="s">
        <v>889</v>
      </c>
      <c r="J508" t="s">
        <v>16</v>
      </c>
      <c r="L508" t="s">
        <v>21</v>
      </c>
      <c r="M508" t="s">
        <v>53</v>
      </c>
      <c r="N508" s="3">
        <f>VALUE(Tableau_odi_logs_sessions[[#This Row],[duree]])</f>
        <v>52</v>
      </c>
      <c r="O508" s="2">
        <f>INT(Tableau_odi_logs_sessions[[#This Row],[datein]])</f>
        <v>43902</v>
      </c>
      <c r="P508" s="2">
        <f>INT(Tableau_odi_logs_sessions[[#This Row],[dateout]])</f>
        <v>43902</v>
      </c>
      <c r="Q508" s="3">
        <f>Tableau_odi_logs_sessions[[#This Row],[datein]]-Tableau_odi_logs_sessions[[#This Row],[jourin]]</f>
        <v>0.56290509259270038</v>
      </c>
      <c r="R508" s="3">
        <f>Tableau_odi_logs_sessions[[#This Row],[dateout]]-Tableau_odi_logs_sessions[[#This Row],[jourout]]</f>
        <v>0.59925925925927004</v>
      </c>
      <c r="S50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08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509" spans="1:20" hidden="1" x14ac:dyDescent="0.25">
      <c r="A509">
        <v>83652</v>
      </c>
      <c r="B509" t="s">
        <v>751</v>
      </c>
      <c r="C509" t="s">
        <v>149</v>
      </c>
      <c r="D509" t="s">
        <v>200</v>
      </c>
      <c r="E509" s="1">
        <v>43902.620451388888</v>
      </c>
      <c r="F509" s="1">
        <v>43902.671018518522</v>
      </c>
      <c r="G509" t="s">
        <v>86</v>
      </c>
      <c r="H509" t="s">
        <v>150</v>
      </c>
      <c r="I509" t="s">
        <v>889</v>
      </c>
      <c r="J509" t="s">
        <v>16</v>
      </c>
      <c r="L509" t="s">
        <v>21</v>
      </c>
      <c r="M509" t="s">
        <v>200</v>
      </c>
      <c r="N509" s="3">
        <f>VALUE(Tableau_odi_logs_sessions[[#This Row],[duree]])</f>
        <v>72</v>
      </c>
      <c r="O509" s="2">
        <f>INT(Tableau_odi_logs_sessions[[#This Row],[datein]])</f>
        <v>43902</v>
      </c>
      <c r="P509" s="2">
        <f>INT(Tableau_odi_logs_sessions[[#This Row],[dateout]])</f>
        <v>43902</v>
      </c>
      <c r="Q509" s="3">
        <f>Tableau_odi_logs_sessions[[#This Row],[datein]]-Tableau_odi_logs_sessions[[#This Row],[jourin]]</f>
        <v>0.62045138888788642</v>
      </c>
      <c r="R509" s="3">
        <f>Tableau_odi_logs_sessions[[#This Row],[dateout]]-Tableau_odi_logs_sessions[[#This Row],[jourout]]</f>
        <v>0.67101851852203254</v>
      </c>
      <c r="S50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09" s="3" t="str">
        <f>IF(Tableau_odi_logs_sessions[[#This Row],[test]]&gt;5,TEXT(Tableau_odi_logs_sessions[[#This Row],[datein]],"YYYYMMDD")&amp;"_"&amp;HOUR(Tableau_odi_logs_sessions[[#This Row],[datein]]),"")</f>
        <v>20200312_14</v>
      </c>
    </row>
    <row r="510" spans="1:20" hidden="1" x14ac:dyDescent="0.25">
      <c r="A510">
        <v>83653</v>
      </c>
      <c r="B510" t="s">
        <v>752</v>
      </c>
      <c r="C510" t="s">
        <v>149</v>
      </c>
      <c r="D510" t="s">
        <v>18</v>
      </c>
      <c r="E510" s="1">
        <v>43903.58152777778</v>
      </c>
      <c r="F510" s="1">
        <v>43903.595995370371</v>
      </c>
      <c r="G510" t="s">
        <v>101</v>
      </c>
      <c r="H510" t="s">
        <v>150</v>
      </c>
      <c r="I510" t="s">
        <v>889</v>
      </c>
      <c r="J510" t="s">
        <v>16</v>
      </c>
      <c r="L510" t="s">
        <v>20</v>
      </c>
      <c r="M510" t="s">
        <v>18</v>
      </c>
      <c r="N510" s="3">
        <f>VALUE(Tableau_odi_logs_sessions[[#This Row],[duree]])</f>
        <v>20</v>
      </c>
      <c r="O510" s="2">
        <f>INT(Tableau_odi_logs_sessions[[#This Row],[datein]])</f>
        <v>43903</v>
      </c>
      <c r="P510" s="2">
        <f>INT(Tableau_odi_logs_sessions[[#This Row],[dateout]])</f>
        <v>43903</v>
      </c>
      <c r="Q510" s="3">
        <f>Tableau_odi_logs_sessions[[#This Row],[datein]]-Tableau_odi_logs_sessions[[#This Row],[jourin]]</f>
        <v>0.58152777778013842</v>
      </c>
      <c r="R510" s="3">
        <f>Tableau_odi_logs_sessions[[#This Row],[dateout]]-Tableau_odi_logs_sessions[[#This Row],[jourout]]</f>
        <v>0.59599537037138361</v>
      </c>
      <c r="S51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510" s="3" t="str">
        <f>IF(Tableau_odi_logs_sessions[[#This Row],[test]]&gt;5,TEXT(Tableau_odi_logs_sessions[[#This Row],[datein]],"YYYYMMDD")&amp;"_"&amp;HOUR(Tableau_odi_logs_sessions[[#This Row],[datein]]),"")</f>
        <v>20200313_13</v>
      </c>
    </row>
    <row r="511" spans="1:20" hidden="1" x14ac:dyDescent="0.25">
      <c r="A511">
        <v>83654</v>
      </c>
      <c r="B511" t="s">
        <v>753</v>
      </c>
      <c r="C511" t="s">
        <v>149</v>
      </c>
      <c r="D511" t="s">
        <v>18</v>
      </c>
      <c r="E511" s="1">
        <v>43903.59752314815</v>
      </c>
      <c r="F511" s="1">
        <v>43903.602766203701</v>
      </c>
      <c r="G511" t="s">
        <v>40</v>
      </c>
      <c r="H511" t="s">
        <v>150</v>
      </c>
      <c r="I511" t="s">
        <v>889</v>
      </c>
      <c r="J511" t="s">
        <v>16</v>
      </c>
      <c r="L511" t="s">
        <v>20</v>
      </c>
      <c r="M511" t="s">
        <v>18</v>
      </c>
      <c r="N511" s="3">
        <f>VALUE(Tableau_odi_logs_sessions[[#This Row],[duree]])</f>
        <v>7</v>
      </c>
      <c r="O511" s="2">
        <f>INT(Tableau_odi_logs_sessions[[#This Row],[datein]])</f>
        <v>43903</v>
      </c>
      <c r="P511" s="2">
        <f>INT(Tableau_odi_logs_sessions[[#This Row],[dateout]])</f>
        <v>43903</v>
      </c>
      <c r="Q511" s="3">
        <f>Tableau_odi_logs_sessions[[#This Row],[datein]]-Tableau_odi_logs_sessions[[#This Row],[jourin]]</f>
        <v>0.59752314814977581</v>
      </c>
      <c r="R511" s="3">
        <f>Tableau_odi_logs_sessions[[#This Row],[dateout]]-Tableau_odi_logs_sessions[[#This Row],[jourout]]</f>
        <v>0.6027662037013215</v>
      </c>
      <c r="S51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511" s="3" t="str">
        <f>IF(Tableau_odi_logs_sessions[[#This Row],[test]]&gt;5,TEXT(Tableau_odi_logs_sessions[[#This Row],[datein]],"YYYYMMDD")&amp;"_"&amp;HOUR(Tableau_odi_logs_sessions[[#This Row],[datein]]),"")</f>
        <v>20200313_14</v>
      </c>
    </row>
    <row r="512" spans="1:20" hidden="1" x14ac:dyDescent="0.25">
      <c r="A512">
        <v>83662</v>
      </c>
      <c r="B512" t="s">
        <v>754</v>
      </c>
      <c r="C512" t="s">
        <v>153</v>
      </c>
      <c r="D512" t="s">
        <v>66</v>
      </c>
      <c r="E512" s="1">
        <v>43907.582268518519</v>
      </c>
      <c r="F512" s="1">
        <v>43907.587233796294</v>
      </c>
      <c r="G512" t="s">
        <v>40</v>
      </c>
      <c r="H512" t="s">
        <v>154</v>
      </c>
      <c r="I512" t="s">
        <v>890</v>
      </c>
      <c r="J512" t="s">
        <v>16</v>
      </c>
      <c r="L512" t="s">
        <v>68</v>
      </c>
      <c r="M512" t="s">
        <v>69</v>
      </c>
      <c r="N512" s="3">
        <f>VALUE(Tableau_odi_logs_sessions[[#This Row],[duree]])</f>
        <v>7</v>
      </c>
      <c r="O512" s="2">
        <f>INT(Tableau_odi_logs_sessions[[#This Row],[datein]])</f>
        <v>43907</v>
      </c>
      <c r="P512" s="2">
        <f>INT(Tableau_odi_logs_sessions[[#This Row],[dateout]])</f>
        <v>43907</v>
      </c>
      <c r="Q512" s="3">
        <f>Tableau_odi_logs_sessions[[#This Row],[datein]]-Tableau_odi_logs_sessions[[#This Row],[jourin]]</f>
        <v>0.58226851851941319</v>
      </c>
      <c r="R512" s="3">
        <f>Tableau_odi_logs_sessions[[#This Row],[dateout]]-Tableau_odi_logs_sessions[[#This Row],[jourout]]</f>
        <v>0.58723379629373085</v>
      </c>
      <c r="S51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512" s="3" t="str">
        <f>IF(Tableau_odi_logs_sessions[[#This Row],[test]]&gt;5,TEXT(Tableau_odi_logs_sessions[[#This Row],[datein]],"YYYYMMDD")&amp;"_"&amp;HOUR(Tableau_odi_logs_sessions[[#This Row],[datein]]),"")</f>
        <v/>
      </c>
    </row>
    <row r="513" spans="1:20" hidden="1" x14ac:dyDescent="0.25">
      <c r="A513">
        <v>83909</v>
      </c>
      <c r="B513" t="s">
        <v>755</v>
      </c>
      <c r="C513" t="s">
        <v>147</v>
      </c>
      <c r="D513" t="s">
        <v>18</v>
      </c>
      <c r="E513" s="1">
        <v>43896.575219907405</v>
      </c>
      <c r="F513" s="1">
        <v>43896.59615740741</v>
      </c>
      <c r="G513" t="s">
        <v>123</v>
      </c>
      <c r="H513" t="s">
        <v>148</v>
      </c>
      <c r="I513" t="s">
        <v>889</v>
      </c>
      <c r="J513" t="s">
        <v>16</v>
      </c>
      <c r="L513" t="s">
        <v>20</v>
      </c>
      <c r="M513" t="s">
        <v>18</v>
      </c>
      <c r="N513" s="3">
        <f>VALUE(Tableau_odi_logs_sessions[[#This Row],[duree]])</f>
        <v>30</v>
      </c>
      <c r="O513" s="2">
        <f>INT(Tableau_odi_logs_sessions[[#This Row],[datein]])</f>
        <v>43896</v>
      </c>
      <c r="P513" s="2">
        <f>INT(Tableau_odi_logs_sessions[[#This Row],[dateout]])</f>
        <v>43896</v>
      </c>
      <c r="Q513" s="3">
        <f>Tableau_odi_logs_sessions[[#This Row],[datein]]-Tableau_odi_logs_sessions[[#This Row],[jourin]]</f>
        <v>0.57521990740497131</v>
      </c>
      <c r="R513" s="3">
        <f>Tableau_odi_logs_sessions[[#This Row],[dateout]]-Tableau_odi_logs_sessions[[#This Row],[jourout]]</f>
        <v>0.59615740740991896</v>
      </c>
      <c r="S51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513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514" spans="1:20" hidden="1" x14ac:dyDescent="0.25">
      <c r="A514">
        <v>83910</v>
      </c>
      <c r="B514" t="s">
        <v>756</v>
      </c>
      <c r="C514" t="s">
        <v>147</v>
      </c>
      <c r="D514" t="s">
        <v>75</v>
      </c>
      <c r="E514" s="1">
        <v>43902.53601851852</v>
      </c>
      <c r="F514" s="1">
        <v>43902.560416666667</v>
      </c>
      <c r="G514" t="s">
        <v>47</v>
      </c>
      <c r="H514" t="s">
        <v>148</v>
      </c>
      <c r="I514" t="s">
        <v>889</v>
      </c>
      <c r="J514" t="s">
        <v>16</v>
      </c>
      <c r="L514" t="s">
        <v>21</v>
      </c>
      <c r="M514" t="s">
        <v>53</v>
      </c>
      <c r="N514" s="3">
        <f>VALUE(Tableau_odi_logs_sessions[[#This Row],[duree]])</f>
        <v>35</v>
      </c>
      <c r="O514" s="2">
        <f>INT(Tableau_odi_logs_sessions[[#This Row],[datein]])</f>
        <v>43902</v>
      </c>
      <c r="P514" s="2">
        <f>INT(Tableau_odi_logs_sessions[[#This Row],[dateout]])</f>
        <v>43902</v>
      </c>
      <c r="Q514" s="3">
        <f>Tableau_odi_logs_sessions[[#This Row],[datein]]-Tableau_odi_logs_sessions[[#This Row],[jourin]]</f>
        <v>0.53601851851999527</v>
      </c>
      <c r="R514" s="3">
        <f>Tableau_odi_logs_sessions[[#This Row],[dateout]]-Tableau_odi_logs_sessions[[#This Row],[jourout]]</f>
        <v>0.56041666666715173</v>
      </c>
      <c r="S51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514" s="3" t="str">
        <f>IF(Tableau_odi_logs_sessions[[#This Row],[test]]&gt;5,TEXT(Tableau_odi_logs_sessions[[#This Row],[datein]],"YYYYMMDD")&amp;"_"&amp;HOUR(Tableau_odi_logs_sessions[[#This Row],[datein]]),"")</f>
        <v>20200312_12</v>
      </c>
    </row>
    <row r="515" spans="1:20" hidden="1" x14ac:dyDescent="0.25">
      <c r="A515">
        <v>83911</v>
      </c>
      <c r="B515" t="s">
        <v>757</v>
      </c>
      <c r="C515" t="s">
        <v>147</v>
      </c>
      <c r="D515" t="s">
        <v>75</v>
      </c>
      <c r="E515" s="1">
        <v>43902.562418981484</v>
      </c>
      <c r="F515" s="1">
        <v>43902.599212962959</v>
      </c>
      <c r="G515" t="s">
        <v>80</v>
      </c>
      <c r="H515" t="s">
        <v>148</v>
      </c>
      <c r="I515" t="s">
        <v>889</v>
      </c>
      <c r="J515" t="s">
        <v>16</v>
      </c>
      <c r="L515" t="s">
        <v>21</v>
      </c>
      <c r="M515" t="s">
        <v>53</v>
      </c>
      <c r="N515" s="3">
        <f>VALUE(Tableau_odi_logs_sessions[[#This Row],[duree]])</f>
        <v>52</v>
      </c>
      <c r="O515" s="2">
        <f>INT(Tableau_odi_logs_sessions[[#This Row],[datein]])</f>
        <v>43902</v>
      </c>
      <c r="P515" s="2">
        <f>INT(Tableau_odi_logs_sessions[[#This Row],[dateout]])</f>
        <v>43902</v>
      </c>
      <c r="Q515" s="3">
        <f>Tableau_odi_logs_sessions[[#This Row],[datein]]-Tableau_odi_logs_sessions[[#This Row],[jourin]]</f>
        <v>0.56241898148437031</v>
      </c>
      <c r="R515" s="3">
        <f>Tableau_odi_logs_sessions[[#This Row],[dateout]]-Tableau_odi_logs_sessions[[#This Row],[jourout]]</f>
        <v>0.59921296295942739</v>
      </c>
      <c r="S51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15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516" spans="1:20" hidden="1" x14ac:dyDescent="0.25">
      <c r="A516">
        <v>83912</v>
      </c>
      <c r="B516" t="s">
        <v>758</v>
      </c>
      <c r="C516" t="s">
        <v>147</v>
      </c>
      <c r="D516" t="s">
        <v>200</v>
      </c>
      <c r="E516" s="1">
        <v>43902.617789351854</v>
      </c>
      <c r="F516" s="1">
        <v>43902.671678240738</v>
      </c>
      <c r="G516" t="s">
        <v>117</v>
      </c>
      <c r="H516" t="s">
        <v>148</v>
      </c>
      <c r="I516" t="s">
        <v>889</v>
      </c>
      <c r="J516" t="s">
        <v>16</v>
      </c>
      <c r="L516" t="s">
        <v>21</v>
      </c>
      <c r="M516" t="s">
        <v>200</v>
      </c>
      <c r="N516" s="3">
        <f>VALUE(Tableau_odi_logs_sessions[[#This Row],[duree]])</f>
        <v>77</v>
      </c>
      <c r="O516" s="2">
        <f>INT(Tableau_odi_logs_sessions[[#This Row],[datein]])</f>
        <v>43902</v>
      </c>
      <c r="P516" s="2">
        <f>INT(Tableau_odi_logs_sessions[[#This Row],[dateout]])</f>
        <v>43902</v>
      </c>
      <c r="Q516" s="3">
        <f>Tableau_odi_logs_sessions[[#This Row],[datein]]-Tableau_odi_logs_sessions[[#This Row],[jourin]]</f>
        <v>0.61778935185429873</v>
      </c>
      <c r="R516" s="3">
        <f>Tableau_odi_logs_sessions[[#This Row],[dateout]]-Tableau_odi_logs_sessions[[#This Row],[jourout]]</f>
        <v>0.67167824073840166</v>
      </c>
      <c r="S51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16" s="3" t="str">
        <f>IF(Tableau_odi_logs_sessions[[#This Row],[test]]&gt;5,TEXT(Tableau_odi_logs_sessions[[#This Row],[datein]],"YYYYMMDD")&amp;"_"&amp;HOUR(Tableau_odi_logs_sessions[[#This Row],[datein]]),"")</f>
        <v>20200312_14</v>
      </c>
    </row>
    <row r="517" spans="1:20" hidden="1" x14ac:dyDescent="0.25">
      <c r="A517">
        <v>84405</v>
      </c>
      <c r="B517" t="s">
        <v>759</v>
      </c>
      <c r="C517" t="s">
        <v>115</v>
      </c>
      <c r="D517" t="s">
        <v>107</v>
      </c>
      <c r="E517" s="1">
        <v>43908.451793981483</v>
      </c>
      <c r="F517" s="1">
        <v>43908.454895833333</v>
      </c>
      <c r="G517" t="s">
        <v>65</v>
      </c>
      <c r="H517" t="s">
        <v>116</v>
      </c>
      <c r="I517" t="s">
        <v>890</v>
      </c>
      <c r="J517" t="s">
        <v>16</v>
      </c>
      <c r="L517" t="s">
        <v>21</v>
      </c>
      <c r="M517" t="s">
        <v>24</v>
      </c>
      <c r="N517" s="3">
        <f>VALUE(Tableau_odi_logs_sessions[[#This Row],[duree]])</f>
        <v>4</v>
      </c>
      <c r="O517" s="2">
        <f>INT(Tableau_odi_logs_sessions[[#This Row],[datein]])</f>
        <v>43908</v>
      </c>
      <c r="P517" s="2">
        <f>INT(Tableau_odi_logs_sessions[[#This Row],[dateout]])</f>
        <v>43908</v>
      </c>
      <c r="Q517" s="3">
        <f>Tableau_odi_logs_sessions[[#This Row],[datein]]-Tableau_odi_logs_sessions[[#This Row],[jourin]]</f>
        <v>0.45179398148320615</v>
      </c>
      <c r="R517" s="3">
        <f>Tableau_odi_logs_sessions[[#This Row],[dateout]]-Tableau_odi_logs_sessions[[#This Row],[jourout]]</f>
        <v>0.45489583333255723</v>
      </c>
      <c r="S51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517" s="3" t="str">
        <f>IF(Tableau_odi_logs_sessions[[#This Row],[test]]&gt;5,TEXT(Tableau_odi_logs_sessions[[#This Row],[datein]],"YYYYMMDD")&amp;"_"&amp;HOUR(Tableau_odi_logs_sessions[[#This Row],[datein]]),"")</f>
        <v/>
      </c>
    </row>
    <row r="518" spans="1:20" hidden="1" x14ac:dyDescent="0.25">
      <c r="A518">
        <v>84511</v>
      </c>
      <c r="B518" t="s">
        <v>760</v>
      </c>
      <c r="C518" t="s">
        <v>56</v>
      </c>
      <c r="D518" t="s">
        <v>18</v>
      </c>
      <c r="E518" s="1">
        <v>43908.38690972222</v>
      </c>
      <c r="F518" s="1">
        <v>43908.423402777778</v>
      </c>
      <c r="G518" t="s">
        <v>80</v>
      </c>
      <c r="H518" t="s">
        <v>57</v>
      </c>
      <c r="I518" t="s">
        <v>889</v>
      </c>
      <c r="J518" t="s">
        <v>16</v>
      </c>
      <c r="L518" t="s">
        <v>20</v>
      </c>
      <c r="M518" t="s">
        <v>18</v>
      </c>
      <c r="N518" s="3">
        <f>VALUE(Tableau_odi_logs_sessions[[#This Row],[duree]])</f>
        <v>52</v>
      </c>
      <c r="O518" s="2">
        <f>INT(Tableau_odi_logs_sessions[[#This Row],[datein]])</f>
        <v>43908</v>
      </c>
      <c r="P518" s="2">
        <f>INT(Tableau_odi_logs_sessions[[#This Row],[dateout]])</f>
        <v>43908</v>
      </c>
      <c r="Q518" s="3">
        <f>Tableau_odi_logs_sessions[[#This Row],[datein]]-Tableau_odi_logs_sessions[[#This Row],[jourin]]</f>
        <v>0.38690972221957054</v>
      </c>
      <c r="R518" s="3">
        <f>Tableau_odi_logs_sessions[[#This Row],[dateout]]-Tableau_odi_logs_sessions[[#This Row],[jourout]]</f>
        <v>0.42340277777839219</v>
      </c>
      <c r="S51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6</v>
      </c>
      <c r="T518" s="3" t="str">
        <f>IF(Tableau_odi_logs_sessions[[#This Row],[test]]&gt;5,TEXT(Tableau_odi_logs_sessions[[#This Row],[datein]],"YYYYMMDD")&amp;"_"&amp;HOUR(Tableau_odi_logs_sessions[[#This Row],[datein]]),"")</f>
        <v>20200318_9</v>
      </c>
    </row>
    <row r="519" spans="1:20" x14ac:dyDescent="0.25">
      <c r="A519">
        <v>84512</v>
      </c>
      <c r="B519" t="s">
        <v>761</v>
      </c>
      <c r="C519" t="s">
        <v>56</v>
      </c>
      <c r="D519" t="s">
        <v>14</v>
      </c>
      <c r="E519" s="1">
        <v>43908.430208333331</v>
      </c>
      <c r="F519" s="1">
        <v>43908.47152777778</v>
      </c>
      <c r="G519" t="s">
        <v>124</v>
      </c>
      <c r="H519" t="s">
        <v>57</v>
      </c>
      <c r="I519" t="s">
        <v>889</v>
      </c>
      <c r="J519" t="s">
        <v>16</v>
      </c>
      <c r="L519" t="s">
        <v>17</v>
      </c>
      <c r="M519" t="s">
        <v>14</v>
      </c>
      <c r="N519" s="3">
        <f>VALUE(Tableau_odi_logs_sessions[[#This Row],[duree]])</f>
        <v>59</v>
      </c>
      <c r="O519" s="2">
        <f>INT(Tableau_odi_logs_sessions[[#This Row],[datein]])</f>
        <v>43908</v>
      </c>
      <c r="P519" s="2">
        <f>INT(Tableau_odi_logs_sessions[[#This Row],[dateout]])</f>
        <v>43908</v>
      </c>
      <c r="Q519" s="3">
        <f>Tableau_odi_logs_sessions[[#This Row],[datein]]-Tableau_odi_logs_sessions[[#This Row],[jourin]]</f>
        <v>0.43020833333139308</v>
      </c>
      <c r="R519" s="3">
        <f>Tableau_odi_logs_sessions[[#This Row],[dateout]]-Tableau_odi_logs_sessions[[#This Row],[jourout]]</f>
        <v>0.47152777777955635</v>
      </c>
      <c r="S51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519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20" spans="1:20" hidden="1" x14ac:dyDescent="0.25">
      <c r="A520">
        <v>84531</v>
      </c>
      <c r="B520" t="s">
        <v>762</v>
      </c>
      <c r="C520" t="s">
        <v>142</v>
      </c>
      <c r="D520" t="s">
        <v>18</v>
      </c>
      <c r="E520" s="1">
        <v>43908.386782407404</v>
      </c>
      <c r="F520" s="1">
        <v>43908.411307870374</v>
      </c>
      <c r="G520" t="s">
        <v>47</v>
      </c>
      <c r="H520" t="s">
        <v>144</v>
      </c>
      <c r="I520" t="s">
        <v>889</v>
      </c>
      <c r="J520" t="s">
        <v>16</v>
      </c>
      <c r="L520" t="s">
        <v>20</v>
      </c>
      <c r="M520" t="s">
        <v>18</v>
      </c>
      <c r="N520" s="3">
        <f>VALUE(Tableau_odi_logs_sessions[[#This Row],[duree]])</f>
        <v>35</v>
      </c>
      <c r="O520" s="2">
        <f>INT(Tableau_odi_logs_sessions[[#This Row],[datein]])</f>
        <v>43908</v>
      </c>
      <c r="P520" s="2">
        <f>INT(Tableau_odi_logs_sessions[[#This Row],[dateout]])</f>
        <v>43908</v>
      </c>
      <c r="Q520" s="3">
        <f>Tableau_odi_logs_sessions[[#This Row],[datein]]-Tableau_odi_logs_sessions[[#This Row],[jourin]]</f>
        <v>0.38678240740409819</v>
      </c>
      <c r="R520" s="3">
        <f>Tableau_odi_logs_sessions[[#This Row],[dateout]]-Tableau_odi_logs_sessions[[#This Row],[jourout]]</f>
        <v>0.41130787037400296</v>
      </c>
      <c r="S52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6</v>
      </c>
      <c r="T520" s="3" t="str">
        <f>IF(Tableau_odi_logs_sessions[[#This Row],[test]]&gt;5,TEXT(Tableau_odi_logs_sessions[[#This Row],[datein]],"YYYYMMDD")&amp;"_"&amp;HOUR(Tableau_odi_logs_sessions[[#This Row],[datein]]),"")</f>
        <v>20200318_9</v>
      </c>
    </row>
    <row r="521" spans="1:20" x14ac:dyDescent="0.25">
      <c r="A521">
        <v>84534</v>
      </c>
      <c r="B521" t="s">
        <v>763</v>
      </c>
      <c r="C521" t="s">
        <v>142</v>
      </c>
      <c r="D521" t="s">
        <v>14</v>
      </c>
      <c r="E521" s="1">
        <v>43908.429918981485</v>
      </c>
      <c r="F521" s="1">
        <v>43908.46979166667</v>
      </c>
      <c r="G521" t="s">
        <v>84</v>
      </c>
      <c r="H521" t="s">
        <v>144</v>
      </c>
      <c r="I521" t="s">
        <v>889</v>
      </c>
      <c r="J521" t="s">
        <v>16</v>
      </c>
      <c r="L521" t="s">
        <v>17</v>
      </c>
      <c r="M521" t="s">
        <v>14</v>
      </c>
      <c r="N521" s="3">
        <f>VALUE(Tableau_odi_logs_sessions[[#This Row],[duree]])</f>
        <v>57</v>
      </c>
      <c r="O521" s="2">
        <f>INT(Tableau_odi_logs_sessions[[#This Row],[datein]])</f>
        <v>43908</v>
      </c>
      <c r="P521" s="2">
        <f>INT(Tableau_odi_logs_sessions[[#This Row],[dateout]])</f>
        <v>43908</v>
      </c>
      <c r="Q521" s="3">
        <f>Tableau_odi_logs_sessions[[#This Row],[datein]]-Tableau_odi_logs_sessions[[#This Row],[jourin]]</f>
        <v>0.42991898148466134</v>
      </c>
      <c r="R521" s="3">
        <f>Tableau_odi_logs_sessions[[#This Row],[dateout]]-Tableau_odi_logs_sessions[[#This Row],[jourout]]</f>
        <v>0.46979166667006211</v>
      </c>
      <c r="S52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521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22" spans="1:20" x14ac:dyDescent="0.25">
      <c r="A522">
        <v>84549</v>
      </c>
      <c r="B522" t="s">
        <v>764</v>
      </c>
      <c r="C522" t="s">
        <v>212</v>
      </c>
      <c r="D522" t="s">
        <v>14</v>
      </c>
      <c r="E522" s="1">
        <v>43908.430092592593</v>
      </c>
      <c r="F522" s="1">
        <v>43908.445289351854</v>
      </c>
      <c r="G522" t="s">
        <v>88</v>
      </c>
      <c r="H522" t="s">
        <v>213</v>
      </c>
      <c r="I522" t="s">
        <v>889</v>
      </c>
      <c r="J522" t="s">
        <v>16</v>
      </c>
      <c r="L522" t="s">
        <v>17</v>
      </c>
      <c r="M522" t="s">
        <v>14</v>
      </c>
      <c r="N522" s="3">
        <f>VALUE(Tableau_odi_logs_sessions[[#This Row],[duree]])</f>
        <v>21</v>
      </c>
      <c r="O522" s="2">
        <f>INT(Tableau_odi_logs_sessions[[#This Row],[datein]])</f>
        <v>43908</v>
      </c>
      <c r="P522" s="2">
        <f>INT(Tableau_odi_logs_sessions[[#This Row],[dateout]])</f>
        <v>43908</v>
      </c>
      <c r="Q522" s="3">
        <f>Tableau_odi_logs_sessions[[#This Row],[datein]]-Tableau_odi_logs_sessions[[#This Row],[jourin]]</f>
        <v>0.43009259259270038</v>
      </c>
      <c r="R522" s="3">
        <f>Tableau_odi_logs_sessions[[#This Row],[dateout]]-Tableau_odi_logs_sessions[[#This Row],[jourout]]</f>
        <v>0.44528935185371665</v>
      </c>
      <c r="S52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522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23" spans="1:20" x14ac:dyDescent="0.25">
      <c r="A523">
        <v>84562</v>
      </c>
      <c r="B523" t="s">
        <v>765</v>
      </c>
      <c r="C523" t="s">
        <v>219</v>
      </c>
      <c r="D523" t="s">
        <v>14</v>
      </c>
      <c r="E523" s="1">
        <v>43908.430648148147</v>
      </c>
      <c r="F523" s="1">
        <v>43908.470277777778</v>
      </c>
      <c r="G523" t="s">
        <v>84</v>
      </c>
      <c r="H523" t="s">
        <v>265</v>
      </c>
      <c r="I523" t="s">
        <v>889</v>
      </c>
      <c r="J523" t="s">
        <v>16</v>
      </c>
      <c r="L523" t="s">
        <v>17</v>
      </c>
      <c r="M523" t="s">
        <v>14</v>
      </c>
      <c r="N523" s="3">
        <f>VALUE(Tableau_odi_logs_sessions[[#This Row],[duree]])</f>
        <v>57</v>
      </c>
      <c r="O523" s="2">
        <f>INT(Tableau_odi_logs_sessions[[#This Row],[datein]])</f>
        <v>43908</v>
      </c>
      <c r="P523" s="2">
        <f>INT(Tableau_odi_logs_sessions[[#This Row],[dateout]])</f>
        <v>43908</v>
      </c>
      <c r="Q523" s="3">
        <f>Tableau_odi_logs_sessions[[#This Row],[datein]]-Tableau_odi_logs_sessions[[#This Row],[jourin]]</f>
        <v>0.43064814814715646</v>
      </c>
      <c r="R523" s="3">
        <f>Tableau_odi_logs_sessions[[#This Row],[dateout]]-Tableau_odi_logs_sessions[[#This Row],[jourout]]</f>
        <v>0.47027777777839219</v>
      </c>
      <c r="S52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523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24" spans="1:20" x14ac:dyDescent="0.25">
      <c r="A524">
        <v>84606</v>
      </c>
      <c r="B524" t="s">
        <v>766</v>
      </c>
      <c r="C524" t="s">
        <v>151</v>
      </c>
      <c r="D524" t="s">
        <v>14</v>
      </c>
      <c r="E524" s="1">
        <v>43908.43346064815</v>
      </c>
      <c r="F524" s="1">
        <v>43908.470682870371</v>
      </c>
      <c r="G524" t="s">
        <v>52</v>
      </c>
      <c r="H524" t="s">
        <v>152</v>
      </c>
      <c r="I524" t="s">
        <v>889</v>
      </c>
      <c r="J524" t="s">
        <v>16</v>
      </c>
      <c r="L524" t="s">
        <v>17</v>
      </c>
      <c r="M524" t="s">
        <v>14</v>
      </c>
      <c r="N524" s="3">
        <f>VALUE(Tableau_odi_logs_sessions[[#This Row],[duree]])</f>
        <v>53</v>
      </c>
      <c r="O524" s="2">
        <f>INT(Tableau_odi_logs_sessions[[#This Row],[datein]])</f>
        <v>43908</v>
      </c>
      <c r="P524" s="2">
        <f>INT(Tableau_odi_logs_sessions[[#This Row],[dateout]])</f>
        <v>43908</v>
      </c>
      <c r="Q524" s="3">
        <f>Tableau_odi_logs_sessions[[#This Row],[datein]]-Tableau_odi_logs_sessions[[#This Row],[jourin]]</f>
        <v>0.43346064814977581</v>
      </c>
      <c r="R524" s="3">
        <f>Tableau_odi_logs_sessions[[#This Row],[dateout]]-Tableau_odi_logs_sessions[[#This Row],[jourout]]</f>
        <v>0.47068287037109258</v>
      </c>
      <c r="S52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524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25" spans="1:20" x14ac:dyDescent="0.25">
      <c r="A525">
        <v>84620</v>
      </c>
      <c r="B525" t="s">
        <v>767</v>
      </c>
      <c r="C525" t="s">
        <v>208</v>
      </c>
      <c r="D525" t="s">
        <v>14</v>
      </c>
      <c r="E525" s="1">
        <v>43908.433553240742</v>
      </c>
      <c r="F525" s="1">
        <v>43908.471365740741</v>
      </c>
      <c r="G525" t="s">
        <v>108</v>
      </c>
      <c r="H525" t="s">
        <v>209</v>
      </c>
      <c r="I525" t="s">
        <v>889</v>
      </c>
      <c r="J525" t="s">
        <v>16</v>
      </c>
      <c r="L525" t="s">
        <v>17</v>
      </c>
      <c r="M525" t="s">
        <v>14</v>
      </c>
      <c r="N525" s="3">
        <f>VALUE(Tableau_odi_logs_sessions[[#This Row],[duree]])</f>
        <v>54</v>
      </c>
      <c r="O525" s="2">
        <f>INT(Tableau_odi_logs_sessions[[#This Row],[datein]])</f>
        <v>43908</v>
      </c>
      <c r="P525" s="2">
        <f>INT(Tableau_odi_logs_sessions[[#This Row],[dateout]])</f>
        <v>43908</v>
      </c>
      <c r="Q525" s="3">
        <f>Tableau_odi_logs_sessions[[#This Row],[datein]]-Tableau_odi_logs_sessions[[#This Row],[jourin]]</f>
        <v>0.43355324074218515</v>
      </c>
      <c r="R525" s="3">
        <f>Tableau_odi_logs_sessions[[#This Row],[dateout]]-Tableau_odi_logs_sessions[[#This Row],[jourout]]</f>
        <v>0.471365740741021</v>
      </c>
      <c r="S52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525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26" spans="1:20" hidden="1" x14ac:dyDescent="0.25">
      <c r="A526">
        <v>84695</v>
      </c>
      <c r="B526" t="s">
        <v>768</v>
      </c>
      <c r="C526" t="s">
        <v>149</v>
      </c>
      <c r="D526" t="s">
        <v>18</v>
      </c>
      <c r="E526" s="1">
        <v>43908.38685185185</v>
      </c>
      <c r="F526" s="1">
        <v>43908.411354166667</v>
      </c>
      <c r="G526" t="s">
        <v>47</v>
      </c>
      <c r="H526" t="s">
        <v>150</v>
      </c>
      <c r="I526" t="s">
        <v>889</v>
      </c>
      <c r="J526" t="s">
        <v>16</v>
      </c>
      <c r="L526" t="s">
        <v>20</v>
      </c>
      <c r="M526" t="s">
        <v>18</v>
      </c>
      <c r="N526" s="3">
        <f>VALUE(Tableau_odi_logs_sessions[[#This Row],[duree]])</f>
        <v>35</v>
      </c>
      <c r="O526" s="2">
        <f>INT(Tableau_odi_logs_sessions[[#This Row],[datein]])</f>
        <v>43908</v>
      </c>
      <c r="P526" s="2">
        <f>INT(Tableau_odi_logs_sessions[[#This Row],[dateout]])</f>
        <v>43908</v>
      </c>
      <c r="Q526" s="3">
        <f>Tableau_odi_logs_sessions[[#This Row],[datein]]-Tableau_odi_logs_sessions[[#This Row],[jourin]]</f>
        <v>0.38685185185022419</v>
      </c>
      <c r="R526" s="3">
        <f>Tableau_odi_logs_sessions[[#This Row],[dateout]]-Tableau_odi_logs_sessions[[#This Row],[jourout]]</f>
        <v>0.41135416666656965</v>
      </c>
      <c r="S52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6</v>
      </c>
      <c r="T526" s="3" t="str">
        <f>IF(Tableau_odi_logs_sessions[[#This Row],[test]]&gt;5,TEXT(Tableau_odi_logs_sessions[[#This Row],[datein]],"YYYYMMDD")&amp;"_"&amp;HOUR(Tableau_odi_logs_sessions[[#This Row],[datein]]),"")</f>
        <v>20200318_9</v>
      </c>
    </row>
    <row r="527" spans="1:20" hidden="1" x14ac:dyDescent="0.25">
      <c r="A527">
        <v>84696</v>
      </c>
      <c r="B527" t="s">
        <v>769</v>
      </c>
      <c r="C527" t="s">
        <v>149</v>
      </c>
      <c r="D527" t="s">
        <v>93</v>
      </c>
      <c r="E527" s="1">
        <v>43908.43236111111</v>
      </c>
      <c r="F527" s="1">
        <v>43908.44599537037</v>
      </c>
      <c r="G527" t="s">
        <v>19</v>
      </c>
      <c r="H527" t="s">
        <v>150</v>
      </c>
      <c r="I527" t="s">
        <v>889</v>
      </c>
      <c r="J527" t="s">
        <v>16</v>
      </c>
      <c r="L527" t="s">
        <v>21</v>
      </c>
      <c r="M527" t="s">
        <v>53</v>
      </c>
      <c r="N527" s="3">
        <f>VALUE(Tableau_odi_logs_sessions[[#This Row],[duree]])</f>
        <v>19</v>
      </c>
      <c r="O527" s="2">
        <f>INT(Tableau_odi_logs_sessions[[#This Row],[datein]])</f>
        <v>43908</v>
      </c>
      <c r="P527" s="2">
        <f>INT(Tableau_odi_logs_sessions[[#This Row],[dateout]])</f>
        <v>43908</v>
      </c>
      <c r="Q527" s="3">
        <f>Tableau_odi_logs_sessions[[#This Row],[datein]]-Tableau_odi_logs_sessions[[#This Row],[jourin]]</f>
        <v>0.43236111111036735</v>
      </c>
      <c r="R527" s="3">
        <f>Tableau_odi_logs_sessions[[#This Row],[dateout]]-Tableau_odi_logs_sessions[[#This Row],[jourout]]</f>
        <v>0.44599537036992842</v>
      </c>
      <c r="S52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527" s="3" t="str">
        <f>IF(Tableau_odi_logs_sessions[[#This Row],[test]]&gt;5,TEXT(Tableau_odi_logs_sessions[[#This Row],[datein]],"YYYYMMDD")&amp;"_"&amp;HOUR(Tableau_odi_logs_sessions[[#This Row],[datein]]),"")</f>
        <v/>
      </c>
    </row>
    <row r="528" spans="1:20" hidden="1" x14ac:dyDescent="0.25">
      <c r="A528">
        <v>84699</v>
      </c>
      <c r="B528" t="s">
        <v>770</v>
      </c>
      <c r="C528" t="s">
        <v>252</v>
      </c>
      <c r="D528" t="s">
        <v>18</v>
      </c>
      <c r="E528" s="1">
        <v>43908.387777777774</v>
      </c>
      <c r="F528" s="1">
        <v>43908.435324074075</v>
      </c>
      <c r="G528" t="s">
        <v>131</v>
      </c>
      <c r="H528" t="s">
        <v>253</v>
      </c>
      <c r="I528" t="s">
        <v>889</v>
      </c>
      <c r="J528" t="s">
        <v>16</v>
      </c>
      <c r="L528" t="s">
        <v>17</v>
      </c>
      <c r="M528" t="s">
        <v>14</v>
      </c>
      <c r="N528" s="3">
        <f>VALUE(Tableau_odi_logs_sessions[[#This Row],[duree]])</f>
        <v>68</v>
      </c>
      <c r="O528" s="2">
        <f>INT(Tableau_odi_logs_sessions[[#This Row],[datein]])</f>
        <v>43908</v>
      </c>
      <c r="P528" s="2">
        <f>INT(Tableau_odi_logs_sessions[[#This Row],[dateout]])</f>
        <v>43908</v>
      </c>
      <c r="Q528" s="3">
        <f>Tableau_odi_logs_sessions[[#This Row],[datein]]-Tableau_odi_logs_sessions[[#This Row],[jourin]]</f>
        <v>0.38777777777431766</v>
      </c>
      <c r="R528" s="3">
        <f>Tableau_odi_logs_sessions[[#This Row],[dateout]]-Tableau_odi_logs_sessions[[#This Row],[jourout]]</f>
        <v>0.43532407407474238</v>
      </c>
      <c r="S52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6</v>
      </c>
      <c r="T528" s="3" t="str">
        <f>IF(Tableau_odi_logs_sessions[[#This Row],[test]]&gt;5,TEXT(Tableau_odi_logs_sessions[[#This Row],[datein]],"YYYYMMDD")&amp;"_"&amp;HOUR(Tableau_odi_logs_sessions[[#This Row],[datein]]),"")</f>
        <v>20200318_9</v>
      </c>
    </row>
    <row r="529" spans="1:20" x14ac:dyDescent="0.25">
      <c r="A529">
        <v>84702</v>
      </c>
      <c r="B529" t="s">
        <v>771</v>
      </c>
      <c r="C529" t="s">
        <v>252</v>
      </c>
      <c r="D529" t="s">
        <v>14</v>
      </c>
      <c r="E529" s="1">
        <v>43908.435358796298</v>
      </c>
      <c r="F529" s="1">
        <v>43908.435891203706</v>
      </c>
      <c r="G529">
        <v>0</v>
      </c>
      <c r="H529" t="s">
        <v>253</v>
      </c>
      <c r="I529" t="s">
        <v>889</v>
      </c>
      <c r="J529" t="s">
        <v>16</v>
      </c>
      <c r="L529" t="s">
        <v>20</v>
      </c>
      <c r="M529" t="s">
        <v>18</v>
      </c>
      <c r="N529" s="3">
        <f>VALUE(Tableau_odi_logs_sessions[[#This Row],[duree]])</f>
        <v>0</v>
      </c>
      <c r="O529" s="2">
        <f>INT(Tableau_odi_logs_sessions[[#This Row],[datein]])</f>
        <v>43908</v>
      </c>
      <c r="P529" s="2">
        <f>INT(Tableau_odi_logs_sessions[[#This Row],[dateout]])</f>
        <v>43908</v>
      </c>
      <c r="Q529" s="3">
        <f>Tableau_odi_logs_sessions[[#This Row],[datein]]-Tableau_odi_logs_sessions[[#This Row],[jourin]]</f>
        <v>0.43535879629780538</v>
      </c>
      <c r="R529" s="3">
        <f>Tableau_odi_logs_sessions[[#This Row],[dateout]]-Tableau_odi_logs_sessions[[#This Row],[jourout]]</f>
        <v>0.43589120370597811</v>
      </c>
      <c r="S52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529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30" spans="1:20" hidden="1" x14ac:dyDescent="0.25">
      <c r="A530">
        <v>84710</v>
      </c>
      <c r="B530" t="s">
        <v>772</v>
      </c>
      <c r="C530" t="s">
        <v>157</v>
      </c>
      <c r="D530" t="s">
        <v>18</v>
      </c>
      <c r="E530" s="1">
        <v>43908.388483796298</v>
      </c>
      <c r="F530" s="1">
        <v>43908.411805555559</v>
      </c>
      <c r="G530" t="s">
        <v>81</v>
      </c>
      <c r="H530" t="s">
        <v>159</v>
      </c>
      <c r="I530" t="s">
        <v>889</v>
      </c>
      <c r="J530" t="s">
        <v>16</v>
      </c>
      <c r="L530" t="s">
        <v>20</v>
      </c>
      <c r="M530" t="s">
        <v>18</v>
      </c>
      <c r="N530" s="3">
        <f>VALUE(Tableau_odi_logs_sessions[[#This Row],[duree]])</f>
        <v>33</v>
      </c>
      <c r="O530" s="2">
        <f>INT(Tableau_odi_logs_sessions[[#This Row],[datein]])</f>
        <v>43908</v>
      </c>
      <c r="P530" s="2">
        <f>INT(Tableau_odi_logs_sessions[[#This Row],[dateout]])</f>
        <v>43908</v>
      </c>
      <c r="Q530" s="3">
        <f>Tableau_odi_logs_sessions[[#This Row],[datein]]-Tableau_odi_logs_sessions[[#This Row],[jourin]]</f>
        <v>0.38848379629780538</v>
      </c>
      <c r="R530" s="3">
        <f>Tableau_odi_logs_sessions[[#This Row],[dateout]]-Tableau_odi_logs_sessions[[#This Row],[jourout]]</f>
        <v>0.41180555555911269</v>
      </c>
      <c r="S53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6</v>
      </c>
      <c r="T530" s="3" t="str">
        <f>IF(Tableau_odi_logs_sessions[[#This Row],[test]]&gt;5,TEXT(Tableau_odi_logs_sessions[[#This Row],[datein]],"YYYYMMDD")&amp;"_"&amp;HOUR(Tableau_odi_logs_sessions[[#This Row],[datein]]),"")</f>
        <v>20200318_9</v>
      </c>
    </row>
    <row r="531" spans="1:20" hidden="1" x14ac:dyDescent="0.25">
      <c r="A531">
        <v>84775</v>
      </c>
      <c r="B531" t="s">
        <v>773</v>
      </c>
      <c r="C531" t="s">
        <v>185</v>
      </c>
      <c r="D531" t="s">
        <v>48</v>
      </c>
      <c r="E531" s="1">
        <v>43908.421203703707</v>
      </c>
      <c r="F531" s="1">
        <v>43908.446851851855</v>
      </c>
      <c r="G531" t="s">
        <v>59</v>
      </c>
      <c r="H531" t="s">
        <v>195</v>
      </c>
      <c r="I531" t="s">
        <v>890</v>
      </c>
      <c r="J531" t="s">
        <v>16</v>
      </c>
      <c r="L531" t="s">
        <v>21</v>
      </c>
      <c r="M531" t="s">
        <v>24</v>
      </c>
      <c r="N531" s="3">
        <f>VALUE(Tableau_odi_logs_sessions[[#This Row],[duree]])</f>
        <v>36</v>
      </c>
      <c r="O531" s="2">
        <f>INT(Tableau_odi_logs_sessions[[#This Row],[datein]])</f>
        <v>43908</v>
      </c>
      <c r="P531" s="2">
        <f>INT(Tableau_odi_logs_sessions[[#This Row],[dateout]])</f>
        <v>43908</v>
      </c>
      <c r="Q531" s="3">
        <f>Tableau_odi_logs_sessions[[#This Row],[datein]]-Tableau_odi_logs_sessions[[#This Row],[jourin]]</f>
        <v>0.42120370370685123</v>
      </c>
      <c r="R531" s="3">
        <f>Tableau_odi_logs_sessions[[#This Row],[dateout]]-Tableau_odi_logs_sessions[[#This Row],[jourout]]</f>
        <v>0.44685185185517184</v>
      </c>
      <c r="S53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531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32" spans="1:20" hidden="1" x14ac:dyDescent="0.25">
      <c r="A532">
        <v>84776</v>
      </c>
      <c r="B532" t="s">
        <v>774</v>
      </c>
      <c r="C532" t="s">
        <v>138</v>
      </c>
      <c r="D532" t="s">
        <v>48</v>
      </c>
      <c r="E532" s="1">
        <v>43908.424178240741</v>
      </c>
      <c r="F532" s="1">
        <v>43908.437986111108</v>
      </c>
      <c r="G532" t="s">
        <v>19</v>
      </c>
      <c r="H532" t="s">
        <v>139</v>
      </c>
      <c r="I532" t="s">
        <v>890</v>
      </c>
      <c r="J532" t="s">
        <v>16</v>
      </c>
      <c r="L532" t="s">
        <v>21</v>
      </c>
      <c r="M532" t="s">
        <v>24</v>
      </c>
      <c r="N532" s="3">
        <f>VALUE(Tableau_odi_logs_sessions[[#This Row],[duree]])</f>
        <v>19</v>
      </c>
      <c r="O532" s="2">
        <f>INT(Tableau_odi_logs_sessions[[#This Row],[datein]])</f>
        <v>43908</v>
      </c>
      <c r="P532" s="2">
        <f>INT(Tableau_odi_logs_sessions[[#This Row],[dateout]])</f>
        <v>43908</v>
      </c>
      <c r="Q532" s="3">
        <f>Tableau_odi_logs_sessions[[#This Row],[datein]]-Tableau_odi_logs_sessions[[#This Row],[jourin]]</f>
        <v>0.42417824074072996</v>
      </c>
      <c r="R532" s="3">
        <f>Tableau_odi_logs_sessions[[#This Row],[dateout]]-Tableau_odi_logs_sessions[[#This Row],[jourout]]</f>
        <v>0.43798611110833008</v>
      </c>
      <c r="S53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532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33" spans="1:20" hidden="1" x14ac:dyDescent="0.25">
      <c r="A533">
        <v>84777</v>
      </c>
      <c r="B533" t="s">
        <v>775</v>
      </c>
      <c r="C533" t="s">
        <v>138</v>
      </c>
      <c r="D533" t="s">
        <v>48</v>
      </c>
      <c r="E533" s="1">
        <v>43908.443553240744</v>
      </c>
      <c r="F533" s="1">
        <v>43908.446712962963</v>
      </c>
      <c r="G533" t="s">
        <v>65</v>
      </c>
      <c r="H533" t="s">
        <v>139</v>
      </c>
      <c r="I533" t="s">
        <v>890</v>
      </c>
      <c r="J533" t="s">
        <v>16</v>
      </c>
      <c r="L533" t="s">
        <v>21</v>
      </c>
      <c r="M533" t="s">
        <v>24</v>
      </c>
      <c r="N533" s="3">
        <f>VALUE(Tableau_odi_logs_sessions[[#This Row],[duree]])</f>
        <v>4</v>
      </c>
      <c r="O533" s="2">
        <f>INT(Tableau_odi_logs_sessions[[#This Row],[datein]])</f>
        <v>43908</v>
      </c>
      <c r="P533" s="2">
        <f>INT(Tableau_odi_logs_sessions[[#This Row],[dateout]])</f>
        <v>43908</v>
      </c>
      <c r="Q533" s="3">
        <f>Tableau_odi_logs_sessions[[#This Row],[datein]]-Tableau_odi_logs_sessions[[#This Row],[jourin]]</f>
        <v>0.44355324074422242</v>
      </c>
      <c r="R533" s="3">
        <f>Tableau_odi_logs_sessions[[#This Row],[dateout]]-Tableau_odi_logs_sessions[[#This Row],[jourout]]</f>
        <v>0.44671296296291985</v>
      </c>
      <c r="S53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33" s="3" t="str">
        <f>IF(Tableau_odi_logs_sessions[[#This Row],[test]]&gt;5,TEXT(Tableau_odi_logs_sessions[[#This Row],[datein]],"YYYYMMDD")&amp;"_"&amp;HOUR(Tableau_odi_logs_sessions[[#This Row],[datein]]),"")</f>
        <v/>
      </c>
    </row>
    <row r="534" spans="1:20" hidden="1" x14ac:dyDescent="0.25">
      <c r="A534">
        <v>84800</v>
      </c>
      <c r="B534" t="s">
        <v>776</v>
      </c>
      <c r="C534" t="s">
        <v>155</v>
      </c>
      <c r="D534" t="s">
        <v>48</v>
      </c>
      <c r="E534" s="1">
        <v>43908.445092592592</v>
      </c>
      <c r="F534" s="1">
        <v>43908.446423611109</v>
      </c>
      <c r="G534" t="s">
        <v>28</v>
      </c>
      <c r="H534" t="s">
        <v>190</v>
      </c>
      <c r="I534" t="s">
        <v>890</v>
      </c>
      <c r="J534" t="s">
        <v>16</v>
      </c>
      <c r="L534" t="s">
        <v>21</v>
      </c>
      <c r="M534" t="s">
        <v>24</v>
      </c>
      <c r="N534" s="3">
        <f>VALUE(Tableau_odi_logs_sessions[[#This Row],[duree]])</f>
        <v>1</v>
      </c>
      <c r="O534" s="2">
        <f>INT(Tableau_odi_logs_sessions[[#This Row],[datein]])</f>
        <v>43908</v>
      </c>
      <c r="P534" s="2">
        <f>INT(Tableau_odi_logs_sessions[[#This Row],[dateout]])</f>
        <v>43908</v>
      </c>
      <c r="Q534" s="3">
        <f>Tableau_odi_logs_sessions[[#This Row],[datein]]-Tableau_odi_logs_sessions[[#This Row],[jourin]]</f>
        <v>0.44509259259211831</v>
      </c>
      <c r="R534" s="3">
        <f>Tableau_odi_logs_sessions[[#This Row],[dateout]]-Tableau_odi_logs_sessions[[#This Row],[jourout]]</f>
        <v>0.44642361110891216</v>
      </c>
      <c r="S53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34" s="3" t="str">
        <f>IF(Tableau_odi_logs_sessions[[#This Row],[test]]&gt;5,TEXT(Tableau_odi_logs_sessions[[#This Row],[datein]],"YYYYMMDD")&amp;"_"&amp;HOUR(Tableau_odi_logs_sessions[[#This Row],[datein]]),"")</f>
        <v/>
      </c>
    </row>
    <row r="535" spans="1:20" hidden="1" x14ac:dyDescent="0.25">
      <c r="A535">
        <v>84804</v>
      </c>
      <c r="B535" t="s">
        <v>777</v>
      </c>
      <c r="C535" t="s">
        <v>182</v>
      </c>
      <c r="D535" t="s">
        <v>48</v>
      </c>
      <c r="E535" s="1">
        <v>43908.426944444444</v>
      </c>
      <c r="F535" s="1">
        <v>43908.435127314813</v>
      </c>
      <c r="G535" t="s">
        <v>67</v>
      </c>
      <c r="H535" t="s">
        <v>217</v>
      </c>
      <c r="I535" t="s">
        <v>890</v>
      </c>
      <c r="J535" t="s">
        <v>16</v>
      </c>
      <c r="L535" t="s">
        <v>21</v>
      </c>
      <c r="M535" t="s">
        <v>24</v>
      </c>
      <c r="N535" s="3">
        <f>VALUE(Tableau_odi_logs_sessions[[#This Row],[duree]])</f>
        <v>11</v>
      </c>
      <c r="O535" s="2">
        <f>INT(Tableau_odi_logs_sessions[[#This Row],[datein]])</f>
        <v>43908</v>
      </c>
      <c r="P535" s="2">
        <f>INT(Tableau_odi_logs_sessions[[#This Row],[dateout]])</f>
        <v>43908</v>
      </c>
      <c r="Q535" s="3">
        <f>Tableau_odi_logs_sessions[[#This Row],[datein]]-Tableau_odi_logs_sessions[[#This Row],[jourin]]</f>
        <v>0.42694444444350665</v>
      </c>
      <c r="R535" s="3">
        <f>Tableau_odi_logs_sessions[[#This Row],[dateout]]-Tableau_odi_logs_sessions[[#This Row],[jourout]]</f>
        <v>0.43512731481314404</v>
      </c>
      <c r="S53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535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36" spans="1:20" hidden="1" x14ac:dyDescent="0.25">
      <c r="A536">
        <v>84805</v>
      </c>
      <c r="B536" t="s">
        <v>778</v>
      </c>
      <c r="C536" t="s">
        <v>182</v>
      </c>
      <c r="D536" t="s">
        <v>48</v>
      </c>
      <c r="E536" s="1">
        <v>43908.440462962964</v>
      </c>
      <c r="F536" s="1">
        <v>43908.446250000001</v>
      </c>
      <c r="G536" t="s">
        <v>122</v>
      </c>
      <c r="H536" t="s">
        <v>217</v>
      </c>
      <c r="I536" t="s">
        <v>890</v>
      </c>
      <c r="J536" t="s">
        <v>16</v>
      </c>
      <c r="L536" t="s">
        <v>21</v>
      </c>
      <c r="M536" t="s">
        <v>24</v>
      </c>
      <c r="N536" s="3">
        <f>VALUE(Tableau_odi_logs_sessions[[#This Row],[duree]])</f>
        <v>8</v>
      </c>
      <c r="O536" s="2">
        <f>INT(Tableau_odi_logs_sessions[[#This Row],[datein]])</f>
        <v>43908</v>
      </c>
      <c r="P536" s="2">
        <f>INT(Tableau_odi_logs_sessions[[#This Row],[dateout]])</f>
        <v>43908</v>
      </c>
      <c r="Q536" s="3">
        <f>Tableau_odi_logs_sessions[[#This Row],[datein]]-Tableau_odi_logs_sessions[[#This Row],[jourin]]</f>
        <v>0.44046296296437504</v>
      </c>
      <c r="R536" s="3">
        <f>Tableau_odi_logs_sessions[[#This Row],[dateout]]-Tableau_odi_logs_sessions[[#This Row],[jourout]]</f>
        <v>0.44625000000087311</v>
      </c>
      <c r="S53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36" s="3" t="str">
        <f>IF(Tableau_odi_logs_sessions[[#This Row],[test]]&gt;5,TEXT(Tableau_odi_logs_sessions[[#This Row],[datein]],"YYYYMMDD")&amp;"_"&amp;HOUR(Tableau_odi_logs_sessions[[#This Row],[datein]]),"")</f>
        <v/>
      </c>
    </row>
    <row r="537" spans="1:20" hidden="1" x14ac:dyDescent="0.25">
      <c r="A537">
        <v>84806</v>
      </c>
      <c r="B537" t="s">
        <v>779</v>
      </c>
      <c r="C537" t="s">
        <v>186</v>
      </c>
      <c r="D537" t="s">
        <v>48</v>
      </c>
      <c r="E537" s="1">
        <v>43908.422303240739</v>
      </c>
      <c r="F537" s="1">
        <v>43908.436354166668</v>
      </c>
      <c r="G537" t="s">
        <v>101</v>
      </c>
      <c r="H537" t="s">
        <v>187</v>
      </c>
      <c r="I537" t="s">
        <v>890</v>
      </c>
      <c r="J537" t="s">
        <v>16</v>
      </c>
      <c r="L537" t="s">
        <v>21</v>
      </c>
      <c r="M537" t="s">
        <v>24</v>
      </c>
      <c r="N537" s="3">
        <f>VALUE(Tableau_odi_logs_sessions[[#This Row],[duree]])</f>
        <v>20</v>
      </c>
      <c r="O537" s="2">
        <f>INT(Tableau_odi_logs_sessions[[#This Row],[datein]])</f>
        <v>43908</v>
      </c>
      <c r="P537" s="2">
        <f>INT(Tableau_odi_logs_sessions[[#This Row],[dateout]])</f>
        <v>43908</v>
      </c>
      <c r="Q537" s="3">
        <f>Tableau_odi_logs_sessions[[#This Row],[datein]]-Tableau_odi_logs_sessions[[#This Row],[jourin]]</f>
        <v>0.42230324073898373</v>
      </c>
      <c r="R537" s="3">
        <f>Tableau_odi_logs_sessions[[#This Row],[dateout]]-Tableau_odi_logs_sessions[[#This Row],[jourout]]</f>
        <v>0.43635416666802485</v>
      </c>
      <c r="S53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537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38" spans="1:20" hidden="1" x14ac:dyDescent="0.25">
      <c r="A538">
        <v>84807</v>
      </c>
      <c r="B538" t="s">
        <v>780</v>
      </c>
      <c r="C538" t="s">
        <v>186</v>
      </c>
      <c r="D538" t="s">
        <v>48</v>
      </c>
      <c r="E538" s="1">
        <v>43908.443043981482</v>
      </c>
      <c r="F538" s="1">
        <v>43908.447083333333</v>
      </c>
      <c r="G538" t="s">
        <v>97</v>
      </c>
      <c r="H538" t="s">
        <v>187</v>
      </c>
      <c r="I538" t="s">
        <v>890</v>
      </c>
      <c r="J538" t="s">
        <v>16</v>
      </c>
      <c r="L538" t="s">
        <v>21</v>
      </c>
      <c r="M538" t="s">
        <v>24</v>
      </c>
      <c r="N538" s="3">
        <f>VALUE(Tableau_odi_logs_sessions[[#This Row],[duree]])</f>
        <v>5</v>
      </c>
      <c r="O538" s="2">
        <f>INT(Tableau_odi_logs_sessions[[#This Row],[datein]])</f>
        <v>43908</v>
      </c>
      <c r="P538" s="2">
        <f>INT(Tableau_odi_logs_sessions[[#This Row],[dateout]])</f>
        <v>43908</v>
      </c>
      <c r="Q538" s="3">
        <f>Tableau_odi_logs_sessions[[#This Row],[datein]]-Tableau_odi_logs_sessions[[#This Row],[jourin]]</f>
        <v>0.44304398148233304</v>
      </c>
      <c r="R538" s="3">
        <f>Tableau_odi_logs_sessions[[#This Row],[dateout]]-Tableau_odi_logs_sessions[[#This Row],[jourout]]</f>
        <v>0.44708333333255723</v>
      </c>
      <c r="S53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38" s="3" t="str">
        <f>IF(Tableau_odi_logs_sessions[[#This Row],[test]]&gt;5,TEXT(Tableau_odi_logs_sessions[[#This Row],[datein]],"YYYYMMDD")&amp;"_"&amp;HOUR(Tableau_odi_logs_sessions[[#This Row],[datein]]),"")</f>
        <v/>
      </c>
    </row>
    <row r="539" spans="1:20" hidden="1" x14ac:dyDescent="0.25">
      <c r="A539">
        <v>84808</v>
      </c>
      <c r="B539" t="s">
        <v>781</v>
      </c>
      <c r="C539" t="s">
        <v>133</v>
      </c>
      <c r="D539" t="s">
        <v>48</v>
      </c>
      <c r="E539" s="1">
        <v>43908.419282407405</v>
      </c>
      <c r="F539" s="1">
        <v>43908.434525462966</v>
      </c>
      <c r="G539" t="s">
        <v>88</v>
      </c>
      <c r="H539" t="s">
        <v>134</v>
      </c>
      <c r="I539" t="s">
        <v>890</v>
      </c>
      <c r="J539" t="s">
        <v>16</v>
      </c>
      <c r="L539" t="s">
        <v>21</v>
      </c>
      <c r="M539" t="s">
        <v>24</v>
      </c>
      <c r="N539" s="3">
        <f>VALUE(Tableau_odi_logs_sessions[[#This Row],[duree]])</f>
        <v>21</v>
      </c>
      <c r="O539" s="2">
        <f>INT(Tableau_odi_logs_sessions[[#This Row],[datein]])</f>
        <v>43908</v>
      </c>
      <c r="P539" s="2">
        <f>INT(Tableau_odi_logs_sessions[[#This Row],[dateout]])</f>
        <v>43908</v>
      </c>
      <c r="Q539" s="3">
        <f>Tableau_odi_logs_sessions[[#This Row],[datein]]-Tableau_odi_logs_sessions[[#This Row],[jourin]]</f>
        <v>0.41928240740526235</v>
      </c>
      <c r="R539" s="3">
        <f>Tableau_odi_logs_sessions[[#This Row],[dateout]]-Tableau_odi_logs_sessions[[#This Row],[jourout]]</f>
        <v>0.43452546296612127</v>
      </c>
      <c r="S53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539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40" spans="1:20" hidden="1" x14ac:dyDescent="0.25">
      <c r="A540">
        <v>84809</v>
      </c>
      <c r="B540" t="s">
        <v>782</v>
      </c>
      <c r="C540" t="s">
        <v>133</v>
      </c>
      <c r="D540" t="s">
        <v>48</v>
      </c>
      <c r="E540" s="1">
        <v>43908.439143518517</v>
      </c>
      <c r="F540" s="1">
        <v>43908.446967592594</v>
      </c>
      <c r="G540" t="s">
        <v>67</v>
      </c>
      <c r="H540" t="s">
        <v>134</v>
      </c>
      <c r="I540" t="s">
        <v>890</v>
      </c>
      <c r="J540" t="s">
        <v>16</v>
      </c>
      <c r="L540" t="s">
        <v>21</v>
      </c>
      <c r="M540" t="s">
        <v>24</v>
      </c>
      <c r="N540" s="3">
        <f>VALUE(Tableau_odi_logs_sessions[[#This Row],[duree]])</f>
        <v>11</v>
      </c>
      <c r="O540" s="2">
        <f>INT(Tableau_odi_logs_sessions[[#This Row],[datein]])</f>
        <v>43908</v>
      </c>
      <c r="P540" s="2">
        <f>INT(Tableau_odi_logs_sessions[[#This Row],[dateout]])</f>
        <v>43908</v>
      </c>
      <c r="Q540" s="3">
        <f>Tableau_odi_logs_sessions[[#This Row],[datein]]-Tableau_odi_logs_sessions[[#This Row],[jourin]]</f>
        <v>0.43914351851708489</v>
      </c>
      <c r="R540" s="3">
        <f>Tableau_odi_logs_sessions[[#This Row],[dateout]]-Tableau_odi_logs_sessions[[#This Row],[jourout]]</f>
        <v>0.44696759259386454</v>
      </c>
      <c r="S54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40" s="3" t="str">
        <f>IF(Tableau_odi_logs_sessions[[#This Row],[test]]&gt;5,TEXT(Tableau_odi_logs_sessions[[#This Row],[datein]],"YYYYMMDD")&amp;"_"&amp;HOUR(Tableau_odi_logs_sessions[[#This Row],[datein]]),"")</f>
        <v/>
      </c>
    </row>
    <row r="541" spans="1:20" hidden="1" x14ac:dyDescent="0.25">
      <c r="A541">
        <v>84820</v>
      </c>
      <c r="B541" t="s">
        <v>783</v>
      </c>
      <c r="C541" t="s">
        <v>183</v>
      </c>
      <c r="D541" t="s">
        <v>48</v>
      </c>
      <c r="E541" s="1">
        <v>43908.420219907406</v>
      </c>
      <c r="F541" s="1">
        <v>43908.446620370371</v>
      </c>
      <c r="G541" t="s">
        <v>44</v>
      </c>
      <c r="H541" t="s">
        <v>184</v>
      </c>
      <c r="I541" t="s">
        <v>890</v>
      </c>
      <c r="J541" t="s">
        <v>16</v>
      </c>
      <c r="L541" t="s">
        <v>21</v>
      </c>
      <c r="M541" t="s">
        <v>24</v>
      </c>
      <c r="N541" s="3">
        <f>VALUE(Tableau_odi_logs_sessions[[#This Row],[duree]])</f>
        <v>38</v>
      </c>
      <c r="O541" s="2">
        <f>INT(Tableau_odi_logs_sessions[[#This Row],[datein]])</f>
        <v>43908</v>
      </c>
      <c r="P541" s="2">
        <f>INT(Tableau_odi_logs_sessions[[#This Row],[dateout]])</f>
        <v>43908</v>
      </c>
      <c r="Q541" s="3">
        <f>Tableau_odi_logs_sessions[[#This Row],[datein]]-Tableau_odi_logs_sessions[[#This Row],[jourin]]</f>
        <v>0.42021990740613546</v>
      </c>
      <c r="R541" s="3">
        <f>Tableau_odi_logs_sessions[[#This Row],[dateout]]-Tableau_odi_logs_sessions[[#This Row],[jourout]]</f>
        <v>0.4466203703705105</v>
      </c>
      <c r="S54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541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42" spans="1:20" hidden="1" x14ac:dyDescent="0.25">
      <c r="A542">
        <v>84855</v>
      </c>
      <c r="B542" t="s">
        <v>784</v>
      </c>
      <c r="C542" t="s">
        <v>147</v>
      </c>
      <c r="D542" t="s">
        <v>66</v>
      </c>
      <c r="E542" s="1">
        <v>43908.282094907408</v>
      </c>
      <c r="F542" s="1">
        <v>43908.339386574073</v>
      </c>
      <c r="G542" t="s">
        <v>118</v>
      </c>
      <c r="H542" t="s">
        <v>148</v>
      </c>
      <c r="I542" t="s">
        <v>889</v>
      </c>
      <c r="J542" t="s">
        <v>16</v>
      </c>
      <c r="L542" t="s">
        <v>68</v>
      </c>
      <c r="M542" t="s">
        <v>69</v>
      </c>
      <c r="N542" s="3">
        <f>VALUE(Tableau_odi_logs_sessions[[#This Row],[duree]])</f>
        <v>82</v>
      </c>
      <c r="O542" s="2">
        <f>INT(Tableau_odi_logs_sessions[[#This Row],[datein]])</f>
        <v>43908</v>
      </c>
      <c r="P542" s="2">
        <f>INT(Tableau_odi_logs_sessions[[#This Row],[dateout]])</f>
        <v>43908</v>
      </c>
      <c r="Q542" s="3">
        <f>Tableau_odi_logs_sessions[[#This Row],[datein]]-Tableau_odi_logs_sessions[[#This Row],[jourin]]</f>
        <v>0.28209490740846377</v>
      </c>
      <c r="R542" s="3">
        <f>Tableau_odi_logs_sessions[[#This Row],[dateout]]-Tableau_odi_logs_sessions[[#This Row],[jourout]]</f>
        <v>0.33938657407270512</v>
      </c>
      <c r="S54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542" s="3" t="str">
        <f>IF(Tableau_odi_logs_sessions[[#This Row],[test]]&gt;5,TEXT(Tableau_odi_logs_sessions[[#This Row],[datein]],"YYYYMMDD")&amp;"_"&amp;HOUR(Tableau_odi_logs_sessions[[#This Row],[datein]]),"")</f>
        <v/>
      </c>
    </row>
    <row r="543" spans="1:20" hidden="1" x14ac:dyDescent="0.25">
      <c r="A543">
        <v>84856</v>
      </c>
      <c r="B543" t="s">
        <v>785</v>
      </c>
      <c r="C543" t="s">
        <v>147</v>
      </c>
      <c r="D543" t="s">
        <v>18</v>
      </c>
      <c r="E543" s="1">
        <v>43908.386990740742</v>
      </c>
      <c r="F543" s="1">
        <v>43908.411238425928</v>
      </c>
      <c r="G543" t="s">
        <v>37</v>
      </c>
      <c r="H543" t="s">
        <v>148</v>
      </c>
      <c r="I543" t="s">
        <v>889</v>
      </c>
      <c r="J543" t="s">
        <v>16</v>
      </c>
      <c r="L543" t="s">
        <v>20</v>
      </c>
      <c r="M543" t="s">
        <v>18</v>
      </c>
      <c r="N543" s="3">
        <f>VALUE(Tableau_odi_logs_sessions[[#This Row],[duree]])</f>
        <v>34</v>
      </c>
      <c r="O543" s="2">
        <f>INT(Tableau_odi_logs_sessions[[#This Row],[datein]])</f>
        <v>43908</v>
      </c>
      <c r="P543" s="2">
        <f>INT(Tableau_odi_logs_sessions[[#This Row],[dateout]])</f>
        <v>43908</v>
      </c>
      <c r="Q543" s="3">
        <f>Tableau_odi_logs_sessions[[#This Row],[datein]]-Tableau_odi_logs_sessions[[#This Row],[jourin]]</f>
        <v>0.38699074074247619</v>
      </c>
      <c r="R543" s="3">
        <f>Tableau_odi_logs_sessions[[#This Row],[dateout]]-Tableau_odi_logs_sessions[[#This Row],[jourout]]</f>
        <v>0.41123842592787696</v>
      </c>
      <c r="S54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6</v>
      </c>
      <c r="T543" s="3" t="str">
        <f>IF(Tableau_odi_logs_sessions[[#This Row],[test]]&gt;5,TEXT(Tableau_odi_logs_sessions[[#This Row],[datein]],"YYYYMMDD")&amp;"_"&amp;HOUR(Tableau_odi_logs_sessions[[#This Row],[datein]]),"")</f>
        <v>20200318_9</v>
      </c>
    </row>
    <row r="544" spans="1:20" hidden="1" x14ac:dyDescent="0.25">
      <c r="A544">
        <v>84858</v>
      </c>
      <c r="B544" t="s">
        <v>786</v>
      </c>
      <c r="C544" t="s">
        <v>188</v>
      </c>
      <c r="D544" t="s">
        <v>48</v>
      </c>
      <c r="E544" s="1">
        <v>43908.417083333334</v>
      </c>
      <c r="F544" s="1">
        <v>43908.417627314811</v>
      </c>
      <c r="G544" t="s">
        <v>90</v>
      </c>
      <c r="H544" t="s">
        <v>189</v>
      </c>
      <c r="I544" t="s">
        <v>890</v>
      </c>
      <c r="J544" t="s">
        <v>16</v>
      </c>
      <c r="L544" t="s">
        <v>21</v>
      </c>
      <c r="M544" t="s">
        <v>24</v>
      </c>
      <c r="N544" s="3">
        <f>VALUE(Tableau_odi_logs_sessions[[#This Row],[duree]])</f>
        <v>0</v>
      </c>
      <c r="O544" s="2">
        <f>INT(Tableau_odi_logs_sessions[[#This Row],[datein]])</f>
        <v>43908</v>
      </c>
      <c r="P544" s="2">
        <f>INT(Tableau_odi_logs_sessions[[#This Row],[dateout]])</f>
        <v>43908</v>
      </c>
      <c r="Q544" s="3">
        <f>Tableau_odi_logs_sessions[[#This Row],[datein]]-Tableau_odi_logs_sessions[[#This Row],[jourin]]</f>
        <v>0.41708333333372138</v>
      </c>
      <c r="R544" s="3">
        <f>Tableau_odi_logs_sessions[[#This Row],[dateout]]-Tableau_odi_logs_sessions[[#This Row],[jourout]]</f>
        <v>0.41762731481139781</v>
      </c>
      <c r="S54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544" s="3" t="str">
        <f>IF(Tableau_odi_logs_sessions[[#This Row],[test]]&gt;5,TEXT(Tableau_odi_logs_sessions[[#This Row],[datein]],"YYYYMMDD")&amp;"_"&amp;HOUR(Tableau_odi_logs_sessions[[#This Row],[datein]]),"")</f>
        <v/>
      </c>
    </row>
    <row r="545" spans="1:20" hidden="1" x14ac:dyDescent="0.25">
      <c r="A545">
        <v>84859</v>
      </c>
      <c r="B545" t="s">
        <v>787</v>
      </c>
      <c r="C545" t="s">
        <v>188</v>
      </c>
      <c r="D545" t="s">
        <v>48</v>
      </c>
      <c r="E545" s="1">
        <v>43908.419756944444</v>
      </c>
      <c r="F545" s="1">
        <v>43908.434560185182</v>
      </c>
      <c r="G545" t="s">
        <v>88</v>
      </c>
      <c r="H545" t="s">
        <v>189</v>
      </c>
      <c r="I545" t="s">
        <v>890</v>
      </c>
      <c r="J545" t="s">
        <v>16</v>
      </c>
      <c r="L545" t="s">
        <v>21</v>
      </c>
      <c r="M545" t="s">
        <v>24</v>
      </c>
      <c r="N545" s="3">
        <f>VALUE(Tableau_odi_logs_sessions[[#This Row],[duree]])</f>
        <v>21</v>
      </c>
      <c r="O545" s="2">
        <f>INT(Tableau_odi_logs_sessions[[#This Row],[datein]])</f>
        <v>43908</v>
      </c>
      <c r="P545" s="2">
        <f>INT(Tableau_odi_logs_sessions[[#This Row],[dateout]])</f>
        <v>43908</v>
      </c>
      <c r="Q545" s="3">
        <f>Tableau_odi_logs_sessions[[#This Row],[datein]]-Tableau_odi_logs_sessions[[#This Row],[jourin]]</f>
        <v>0.41975694444408873</v>
      </c>
      <c r="R545" s="3">
        <f>Tableau_odi_logs_sessions[[#This Row],[dateout]]-Tableau_odi_logs_sessions[[#This Row],[jourout]]</f>
        <v>0.43456018518190831</v>
      </c>
      <c r="S54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545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46" spans="1:20" hidden="1" x14ac:dyDescent="0.25">
      <c r="A546">
        <v>84860</v>
      </c>
      <c r="B546" t="s">
        <v>788</v>
      </c>
      <c r="C546" t="s">
        <v>188</v>
      </c>
      <c r="D546" t="s">
        <v>48</v>
      </c>
      <c r="E546" s="1">
        <v>43908.437141203707</v>
      </c>
      <c r="F546" s="1">
        <v>43908.437592592592</v>
      </c>
      <c r="G546" t="s">
        <v>90</v>
      </c>
      <c r="H546" t="s">
        <v>189</v>
      </c>
      <c r="I546" t="s">
        <v>890</v>
      </c>
      <c r="J546" t="s">
        <v>16</v>
      </c>
      <c r="L546" t="s">
        <v>21</v>
      </c>
      <c r="M546" t="s">
        <v>24</v>
      </c>
      <c r="N546" s="3">
        <f>VALUE(Tableau_odi_logs_sessions[[#This Row],[duree]])</f>
        <v>0</v>
      </c>
      <c r="O546" s="2">
        <f>INT(Tableau_odi_logs_sessions[[#This Row],[datein]])</f>
        <v>43908</v>
      </c>
      <c r="P546" s="2">
        <f>INT(Tableau_odi_logs_sessions[[#This Row],[dateout]])</f>
        <v>43908</v>
      </c>
      <c r="Q546" s="3">
        <f>Tableau_odi_logs_sessions[[#This Row],[datein]]-Tableau_odi_logs_sessions[[#This Row],[jourin]]</f>
        <v>0.43714120370714227</v>
      </c>
      <c r="R546" s="3">
        <f>Tableau_odi_logs_sessions[[#This Row],[dateout]]-Tableau_odi_logs_sessions[[#This Row],[jourout]]</f>
        <v>0.43759259259240935</v>
      </c>
      <c r="S54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3</v>
      </c>
      <c r="T546" s="3" t="str">
        <f>IF(Tableau_odi_logs_sessions[[#This Row],[test]]&gt;5,TEXT(Tableau_odi_logs_sessions[[#This Row],[datein]],"YYYYMMDD")&amp;"_"&amp;HOUR(Tableau_odi_logs_sessions[[#This Row],[datein]]),"")</f>
        <v/>
      </c>
    </row>
    <row r="547" spans="1:20" hidden="1" x14ac:dyDescent="0.25">
      <c r="A547">
        <v>84862</v>
      </c>
      <c r="B547" t="s">
        <v>789</v>
      </c>
      <c r="C547" t="s">
        <v>188</v>
      </c>
      <c r="D547" t="s">
        <v>48</v>
      </c>
      <c r="E547" s="1">
        <v>43908.442141203705</v>
      </c>
      <c r="F547" s="1">
        <v>43908.447199074071</v>
      </c>
      <c r="G547" t="s">
        <v>40</v>
      </c>
      <c r="H547" t="s">
        <v>189</v>
      </c>
      <c r="I547" t="s">
        <v>890</v>
      </c>
      <c r="J547" t="s">
        <v>16</v>
      </c>
      <c r="L547" t="s">
        <v>21</v>
      </c>
      <c r="M547" t="s">
        <v>24</v>
      </c>
      <c r="N547" s="3">
        <f>VALUE(Tableau_odi_logs_sessions[[#This Row],[duree]])</f>
        <v>7</v>
      </c>
      <c r="O547" s="2">
        <f>INT(Tableau_odi_logs_sessions[[#This Row],[datein]])</f>
        <v>43908</v>
      </c>
      <c r="P547" s="2">
        <f>INT(Tableau_odi_logs_sessions[[#This Row],[dateout]])</f>
        <v>43908</v>
      </c>
      <c r="Q547" s="3">
        <f>Tableau_odi_logs_sessions[[#This Row],[datein]]-Tableau_odi_logs_sessions[[#This Row],[jourin]]</f>
        <v>0.44214120370452292</v>
      </c>
      <c r="R547" s="3">
        <f>Tableau_odi_logs_sessions[[#This Row],[dateout]]-Tableau_odi_logs_sessions[[#This Row],[jourout]]</f>
        <v>0.44719907407124992</v>
      </c>
      <c r="S54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47" s="3" t="str">
        <f>IF(Tableau_odi_logs_sessions[[#This Row],[test]]&gt;5,TEXT(Tableau_odi_logs_sessions[[#This Row],[datein]],"YYYYMMDD")&amp;"_"&amp;HOUR(Tableau_odi_logs_sessions[[#This Row],[datein]]),"")</f>
        <v/>
      </c>
    </row>
    <row r="548" spans="1:20" x14ac:dyDescent="0.25">
      <c r="A548">
        <v>84888</v>
      </c>
      <c r="B548" t="s">
        <v>790</v>
      </c>
      <c r="C548" t="s">
        <v>210</v>
      </c>
      <c r="D548" t="s">
        <v>14</v>
      </c>
      <c r="E548" s="1">
        <v>43908.430312500001</v>
      </c>
      <c r="F548" s="1">
        <v>43908.445462962962</v>
      </c>
      <c r="G548" t="s">
        <v>88</v>
      </c>
      <c r="H548" t="s">
        <v>211</v>
      </c>
      <c r="I548" t="s">
        <v>889</v>
      </c>
      <c r="J548" t="s">
        <v>16</v>
      </c>
      <c r="L548" t="s">
        <v>17</v>
      </c>
      <c r="M548" t="s">
        <v>14</v>
      </c>
      <c r="N548" s="3">
        <f>VALUE(Tableau_odi_logs_sessions[[#This Row],[duree]])</f>
        <v>21</v>
      </c>
      <c r="O548" s="2">
        <f>INT(Tableau_odi_logs_sessions[[#This Row],[datein]])</f>
        <v>43908</v>
      </c>
      <c r="P548" s="2">
        <f>INT(Tableau_odi_logs_sessions[[#This Row],[dateout]])</f>
        <v>43908</v>
      </c>
      <c r="Q548" s="3">
        <f>Tableau_odi_logs_sessions[[#This Row],[datein]]-Tableau_odi_logs_sessions[[#This Row],[jourin]]</f>
        <v>0.43031250000058208</v>
      </c>
      <c r="R548" s="3">
        <f>Tableau_odi_logs_sessions[[#This Row],[dateout]]-Tableau_odi_logs_sessions[[#This Row],[jourout]]</f>
        <v>0.44546296296175569</v>
      </c>
      <c r="S54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548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49" spans="1:20" hidden="1" x14ac:dyDescent="0.25">
      <c r="A549">
        <v>84896</v>
      </c>
      <c r="B549" t="s">
        <v>791</v>
      </c>
      <c r="C549" t="s">
        <v>180</v>
      </c>
      <c r="D549" t="s">
        <v>66</v>
      </c>
      <c r="E549" s="1">
        <v>43907.490104166667</v>
      </c>
      <c r="F549" s="1">
        <v>43907.533194444448</v>
      </c>
      <c r="G549" t="s">
        <v>160</v>
      </c>
      <c r="H549" t="s">
        <v>181</v>
      </c>
      <c r="I549" t="s">
        <v>890</v>
      </c>
      <c r="J549" t="s">
        <v>16</v>
      </c>
      <c r="L549" t="s">
        <v>68</v>
      </c>
      <c r="M549" t="s">
        <v>69</v>
      </c>
      <c r="N549" s="3">
        <f>VALUE(Tableau_odi_logs_sessions[[#This Row],[duree]])</f>
        <v>62</v>
      </c>
      <c r="O549" s="2">
        <f>INT(Tableau_odi_logs_sessions[[#This Row],[datein]])</f>
        <v>43907</v>
      </c>
      <c r="P549" s="2">
        <f>INT(Tableau_odi_logs_sessions[[#This Row],[dateout]])</f>
        <v>43907</v>
      </c>
      <c r="Q549" s="3">
        <f>Tableau_odi_logs_sessions[[#This Row],[datein]]-Tableau_odi_logs_sessions[[#This Row],[jourin]]</f>
        <v>0.49010416666715173</v>
      </c>
      <c r="R549" s="3">
        <f>Tableau_odi_logs_sessions[[#This Row],[dateout]]-Tableau_odi_logs_sessions[[#This Row],[jourout]]</f>
        <v>0.53319444444787223</v>
      </c>
      <c r="S54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549" s="3" t="str">
        <f>IF(Tableau_odi_logs_sessions[[#This Row],[test]]&gt;5,TEXT(Tableau_odi_logs_sessions[[#This Row],[datein]],"YYYYMMDD")&amp;"_"&amp;HOUR(Tableau_odi_logs_sessions[[#This Row],[datein]]),"")</f>
        <v/>
      </c>
    </row>
    <row r="550" spans="1:20" hidden="1" x14ac:dyDescent="0.25">
      <c r="A550">
        <v>84900</v>
      </c>
      <c r="B550" t="s">
        <v>792</v>
      </c>
      <c r="C550" t="s">
        <v>180</v>
      </c>
      <c r="D550" t="s">
        <v>66</v>
      </c>
      <c r="E550" s="1">
        <v>43908.360671296294</v>
      </c>
      <c r="F550" s="1">
        <v>43908.363379629627</v>
      </c>
      <c r="G550" t="s">
        <v>50</v>
      </c>
      <c r="H550" t="s">
        <v>181</v>
      </c>
      <c r="I550" t="s">
        <v>890</v>
      </c>
      <c r="J550" t="s">
        <v>16</v>
      </c>
      <c r="L550" t="s">
        <v>68</v>
      </c>
      <c r="M550" t="s">
        <v>69</v>
      </c>
      <c r="N550" s="3">
        <f>VALUE(Tableau_odi_logs_sessions[[#This Row],[duree]])</f>
        <v>3</v>
      </c>
      <c r="O550" s="2">
        <f>INT(Tableau_odi_logs_sessions[[#This Row],[datein]])</f>
        <v>43908</v>
      </c>
      <c r="P550" s="2">
        <f>INT(Tableau_odi_logs_sessions[[#This Row],[dateout]])</f>
        <v>43908</v>
      </c>
      <c r="Q550" s="3">
        <f>Tableau_odi_logs_sessions[[#This Row],[datein]]-Tableau_odi_logs_sessions[[#This Row],[jourin]]</f>
        <v>0.36067129629373085</v>
      </c>
      <c r="R550" s="3">
        <f>Tableau_odi_logs_sessions[[#This Row],[dateout]]-Tableau_odi_logs_sessions[[#This Row],[jourout]]</f>
        <v>0.36337962962716119</v>
      </c>
      <c r="S55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550" s="3" t="str">
        <f>IF(Tableau_odi_logs_sessions[[#This Row],[test]]&gt;5,TEXT(Tableau_odi_logs_sessions[[#This Row],[datein]],"YYYYMMDD")&amp;"_"&amp;HOUR(Tableau_odi_logs_sessions[[#This Row],[datein]]),"")</f>
        <v/>
      </c>
    </row>
    <row r="551" spans="1:20" hidden="1" x14ac:dyDescent="0.25">
      <c r="A551">
        <v>85212</v>
      </c>
      <c r="B551" t="s">
        <v>793</v>
      </c>
      <c r="C551" t="s">
        <v>153</v>
      </c>
      <c r="D551" t="s">
        <v>66</v>
      </c>
      <c r="E551" s="1">
        <v>43908.370370370372</v>
      </c>
      <c r="F551" s="1">
        <v>43908.37158564815</v>
      </c>
      <c r="G551" t="s">
        <v>28</v>
      </c>
      <c r="H551" t="s">
        <v>154</v>
      </c>
      <c r="I551" t="s">
        <v>890</v>
      </c>
      <c r="J551" t="s">
        <v>16</v>
      </c>
      <c r="L551" t="s">
        <v>68</v>
      </c>
      <c r="M551" t="s">
        <v>69</v>
      </c>
      <c r="N551" s="3">
        <f>VALUE(Tableau_odi_logs_sessions[[#This Row],[duree]])</f>
        <v>1</v>
      </c>
      <c r="O551" s="2">
        <f>INT(Tableau_odi_logs_sessions[[#This Row],[datein]])</f>
        <v>43908</v>
      </c>
      <c r="P551" s="2">
        <f>INT(Tableau_odi_logs_sessions[[#This Row],[dateout]])</f>
        <v>43908</v>
      </c>
      <c r="Q551" s="3">
        <f>Tableau_odi_logs_sessions[[#This Row],[datein]]-Tableau_odi_logs_sessions[[#This Row],[jourin]]</f>
        <v>0.37037037037225673</v>
      </c>
      <c r="R551" s="3">
        <f>Tableau_odi_logs_sessions[[#This Row],[dateout]]-Tableau_odi_logs_sessions[[#This Row],[jourout]]</f>
        <v>0.37158564815035788</v>
      </c>
      <c r="S55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551" s="3" t="str">
        <f>IF(Tableau_odi_logs_sessions[[#This Row],[test]]&gt;5,TEXT(Tableau_odi_logs_sessions[[#This Row],[datein]],"YYYYMMDD")&amp;"_"&amp;HOUR(Tableau_odi_logs_sessions[[#This Row],[datein]]),"")</f>
        <v/>
      </c>
    </row>
    <row r="552" spans="1:20" hidden="1" x14ac:dyDescent="0.25">
      <c r="A552">
        <v>85213</v>
      </c>
      <c r="B552" t="s">
        <v>794</v>
      </c>
      <c r="C552" t="s">
        <v>153</v>
      </c>
      <c r="D552" t="s">
        <v>48</v>
      </c>
      <c r="E552" s="1">
        <v>43908.420405092591</v>
      </c>
      <c r="F552" s="1">
        <v>43908.436342592591</v>
      </c>
      <c r="G552" t="s">
        <v>34</v>
      </c>
      <c r="H552" t="s">
        <v>154</v>
      </c>
      <c r="I552" t="s">
        <v>890</v>
      </c>
      <c r="J552" t="s">
        <v>16</v>
      </c>
      <c r="L552" t="s">
        <v>21</v>
      </c>
      <c r="M552" t="s">
        <v>24</v>
      </c>
      <c r="N552" s="3">
        <f>VALUE(Tableau_odi_logs_sessions[[#This Row],[duree]])</f>
        <v>22</v>
      </c>
      <c r="O552" s="2">
        <f>INT(Tableau_odi_logs_sessions[[#This Row],[datein]])</f>
        <v>43908</v>
      </c>
      <c r="P552" s="2">
        <f>INT(Tableau_odi_logs_sessions[[#This Row],[dateout]])</f>
        <v>43908</v>
      </c>
      <c r="Q552" s="3">
        <f>Tableau_odi_logs_sessions[[#This Row],[datein]]-Tableau_odi_logs_sessions[[#This Row],[jourin]]</f>
        <v>0.42040509259095415</v>
      </c>
      <c r="R552" s="3">
        <f>Tableau_odi_logs_sessions[[#This Row],[dateout]]-Tableau_odi_logs_sessions[[#This Row],[jourout]]</f>
        <v>0.43634259259124519</v>
      </c>
      <c r="S55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552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53" spans="1:20" hidden="1" x14ac:dyDescent="0.25">
      <c r="A553">
        <v>85214</v>
      </c>
      <c r="B553" t="s">
        <v>795</v>
      </c>
      <c r="C553" t="s">
        <v>153</v>
      </c>
      <c r="D553" t="s">
        <v>48</v>
      </c>
      <c r="E553" s="1">
        <v>43908.439780092594</v>
      </c>
      <c r="F553" s="1">
        <v>43908.446944444448</v>
      </c>
      <c r="G553" t="s">
        <v>29</v>
      </c>
      <c r="H553" t="s">
        <v>154</v>
      </c>
      <c r="I553" t="s">
        <v>890</v>
      </c>
      <c r="J553" t="s">
        <v>16</v>
      </c>
      <c r="L553" t="s">
        <v>21</v>
      </c>
      <c r="M553" t="s">
        <v>24</v>
      </c>
      <c r="N553" s="3">
        <f>VALUE(Tableau_odi_logs_sessions[[#This Row],[duree]])</f>
        <v>10</v>
      </c>
      <c r="O553" s="2">
        <f>INT(Tableau_odi_logs_sessions[[#This Row],[datein]])</f>
        <v>43908</v>
      </c>
      <c r="P553" s="2">
        <f>INT(Tableau_odi_logs_sessions[[#This Row],[dateout]])</f>
        <v>43908</v>
      </c>
      <c r="Q553" s="3">
        <f>Tableau_odi_logs_sessions[[#This Row],[datein]]-Tableau_odi_logs_sessions[[#This Row],[jourin]]</f>
        <v>0.43978009259444661</v>
      </c>
      <c r="R553" s="3">
        <f>Tableau_odi_logs_sessions[[#This Row],[dateout]]-Tableau_odi_logs_sessions[[#This Row],[jourout]]</f>
        <v>0.44694444444758119</v>
      </c>
      <c r="S55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53" s="3" t="str">
        <f>IF(Tableau_odi_logs_sessions[[#This Row],[test]]&gt;5,TEXT(Tableau_odi_logs_sessions[[#This Row],[datein]],"YYYYMMDD")&amp;"_"&amp;HOUR(Tableau_odi_logs_sessions[[#This Row],[datein]]),"")</f>
        <v/>
      </c>
    </row>
    <row r="554" spans="1:20" hidden="1" x14ac:dyDescent="0.25">
      <c r="A554">
        <v>85586</v>
      </c>
      <c r="B554" t="s">
        <v>796</v>
      </c>
      <c r="C554" t="s">
        <v>102</v>
      </c>
      <c r="D554" t="s">
        <v>48</v>
      </c>
      <c r="E554" s="1">
        <v>43908.421620370369</v>
      </c>
      <c r="F554" s="1">
        <v>43908.435277777775</v>
      </c>
      <c r="G554" t="s">
        <v>19</v>
      </c>
      <c r="H554" t="s">
        <v>103</v>
      </c>
      <c r="I554" t="s">
        <v>890</v>
      </c>
      <c r="J554" t="s">
        <v>16</v>
      </c>
      <c r="L554" t="s">
        <v>21</v>
      </c>
      <c r="M554" t="s">
        <v>24</v>
      </c>
      <c r="N554" s="3">
        <f>VALUE(Tableau_odi_logs_sessions[[#This Row],[duree]])</f>
        <v>19</v>
      </c>
      <c r="O554" s="2">
        <f>INT(Tableau_odi_logs_sessions[[#This Row],[datein]])</f>
        <v>43908</v>
      </c>
      <c r="P554" s="2">
        <f>INT(Tableau_odi_logs_sessions[[#This Row],[dateout]])</f>
        <v>43908</v>
      </c>
      <c r="Q554" s="3">
        <f>Tableau_odi_logs_sessions[[#This Row],[datein]]-Tableau_odi_logs_sessions[[#This Row],[jourin]]</f>
        <v>0.42162037036905531</v>
      </c>
      <c r="R554" s="3">
        <f>Tableau_odi_logs_sessions[[#This Row],[dateout]]-Tableau_odi_logs_sessions[[#This Row],[jourout]]</f>
        <v>0.43527777777489973</v>
      </c>
      <c r="S55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554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555" spans="1:20" hidden="1" x14ac:dyDescent="0.25">
      <c r="A555">
        <v>85587</v>
      </c>
      <c r="B555" t="s">
        <v>797</v>
      </c>
      <c r="C555" t="s">
        <v>102</v>
      </c>
      <c r="D555" t="s">
        <v>48</v>
      </c>
      <c r="E555" s="1">
        <v>43908.439849537041</v>
      </c>
      <c r="F555" s="1">
        <v>43908.446273148147</v>
      </c>
      <c r="G555" t="s">
        <v>36</v>
      </c>
      <c r="H555" t="s">
        <v>103</v>
      </c>
      <c r="I555" t="s">
        <v>890</v>
      </c>
      <c r="J555" t="s">
        <v>16</v>
      </c>
      <c r="L555" t="s">
        <v>21</v>
      </c>
      <c r="M555" t="s">
        <v>24</v>
      </c>
      <c r="N555" s="3">
        <f>VALUE(Tableau_odi_logs_sessions[[#This Row],[duree]])</f>
        <v>9</v>
      </c>
      <c r="O555" s="2">
        <f>INT(Tableau_odi_logs_sessions[[#This Row],[datein]])</f>
        <v>43908</v>
      </c>
      <c r="P555" s="2">
        <f>INT(Tableau_odi_logs_sessions[[#This Row],[dateout]])</f>
        <v>43908</v>
      </c>
      <c r="Q555" s="3">
        <f>Tableau_odi_logs_sessions[[#This Row],[datein]]-Tableau_odi_logs_sessions[[#This Row],[jourin]]</f>
        <v>0.43984953704057261</v>
      </c>
      <c r="R555" s="3">
        <f>Tableau_odi_logs_sessions[[#This Row],[dateout]]-Tableau_odi_logs_sessions[[#This Row],[jourout]]</f>
        <v>0.44627314814715646</v>
      </c>
      <c r="S55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55" s="3" t="str">
        <f>IF(Tableau_odi_logs_sessions[[#This Row],[test]]&gt;5,TEXT(Tableau_odi_logs_sessions[[#This Row],[datein]],"YYYYMMDD")&amp;"_"&amp;HOUR(Tableau_odi_logs_sessions[[#This Row],[datein]]),"")</f>
        <v/>
      </c>
    </row>
    <row r="556" spans="1:20" hidden="1" x14ac:dyDescent="0.25">
      <c r="A556">
        <v>86091</v>
      </c>
      <c r="B556" t="s">
        <v>798</v>
      </c>
      <c r="C556" t="s">
        <v>138</v>
      </c>
      <c r="D556" t="s">
        <v>58</v>
      </c>
      <c r="E556" s="1">
        <v>43909.359375</v>
      </c>
      <c r="F556" s="1">
        <v>43909.383587962962</v>
      </c>
      <c r="G556" t="s">
        <v>37</v>
      </c>
      <c r="H556" t="s">
        <v>139</v>
      </c>
      <c r="I556" t="s">
        <v>890</v>
      </c>
      <c r="J556" t="s">
        <v>16</v>
      </c>
      <c r="L556" t="s">
        <v>20</v>
      </c>
      <c r="M556" t="s">
        <v>25</v>
      </c>
      <c r="N556" s="3">
        <f>VALUE(Tableau_odi_logs_sessions[[#This Row],[duree]])</f>
        <v>34</v>
      </c>
      <c r="O556" s="2">
        <f>INT(Tableau_odi_logs_sessions[[#This Row],[datein]])</f>
        <v>43909</v>
      </c>
      <c r="P556" s="2">
        <f>INT(Tableau_odi_logs_sessions[[#This Row],[dateout]])</f>
        <v>43909</v>
      </c>
      <c r="Q556" s="3">
        <f>Tableau_odi_logs_sessions[[#This Row],[datein]]-Tableau_odi_logs_sessions[[#This Row],[jourin]]</f>
        <v>0.359375</v>
      </c>
      <c r="R556" s="3">
        <f>Tableau_odi_logs_sessions[[#This Row],[dateout]]-Tableau_odi_logs_sessions[[#This Row],[jourout]]</f>
        <v>0.38358796296233777</v>
      </c>
      <c r="S55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56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57" spans="1:20" hidden="1" x14ac:dyDescent="0.25">
      <c r="A557">
        <v>86092</v>
      </c>
      <c r="B557" t="s">
        <v>799</v>
      </c>
      <c r="C557" t="s">
        <v>138</v>
      </c>
      <c r="D557" t="s">
        <v>35</v>
      </c>
      <c r="E557" s="1">
        <v>43909.408159722225</v>
      </c>
      <c r="F557" s="1">
        <v>43909.432569444441</v>
      </c>
      <c r="G557" t="s">
        <v>47</v>
      </c>
      <c r="H557" t="s">
        <v>136</v>
      </c>
      <c r="I557" t="s">
        <v>890</v>
      </c>
      <c r="J557" t="s">
        <v>16</v>
      </c>
      <c r="L557" t="s">
        <v>21</v>
      </c>
      <c r="M557" t="s">
        <v>22</v>
      </c>
      <c r="N557" s="3">
        <f>VALUE(Tableau_odi_logs_sessions[[#This Row],[duree]])</f>
        <v>35</v>
      </c>
      <c r="O557" s="2">
        <f>INT(Tableau_odi_logs_sessions[[#This Row],[datein]])</f>
        <v>43909</v>
      </c>
      <c r="P557" s="2">
        <f>INT(Tableau_odi_logs_sessions[[#This Row],[dateout]])</f>
        <v>43909</v>
      </c>
      <c r="Q557" s="3">
        <f>Tableau_odi_logs_sessions[[#This Row],[datein]]-Tableau_odi_logs_sessions[[#This Row],[jourin]]</f>
        <v>0.40815972222480923</v>
      </c>
      <c r="R557" s="3">
        <f>Tableau_odi_logs_sessions[[#This Row],[dateout]]-Tableau_odi_logs_sessions[[#This Row],[jourout]]</f>
        <v>0.43256944444146939</v>
      </c>
      <c r="S55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57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58" spans="1:20" hidden="1" x14ac:dyDescent="0.25">
      <c r="A558">
        <v>86104</v>
      </c>
      <c r="B558" t="s">
        <v>800</v>
      </c>
      <c r="C558" t="s">
        <v>149</v>
      </c>
      <c r="D558" t="s">
        <v>200</v>
      </c>
      <c r="E558" s="1">
        <v>43909.359085648146</v>
      </c>
      <c r="F558" s="1">
        <v>43909.418067129627</v>
      </c>
      <c r="G558" t="s">
        <v>173</v>
      </c>
      <c r="H558" t="s">
        <v>150</v>
      </c>
      <c r="I558" t="s">
        <v>889</v>
      </c>
      <c r="J558" t="s">
        <v>16</v>
      </c>
      <c r="L558" t="s">
        <v>21</v>
      </c>
      <c r="M558" t="s">
        <v>200</v>
      </c>
      <c r="N558" s="3">
        <f>VALUE(Tableau_odi_logs_sessions[[#This Row],[duree]])</f>
        <v>84</v>
      </c>
      <c r="O558" s="2">
        <f>INT(Tableau_odi_logs_sessions[[#This Row],[datein]])</f>
        <v>43909</v>
      </c>
      <c r="P558" s="2">
        <f>INT(Tableau_odi_logs_sessions[[#This Row],[dateout]])</f>
        <v>43909</v>
      </c>
      <c r="Q558" s="3">
        <f>Tableau_odi_logs_sessions[[#This Row],[datein]]-Tableau_odi_logs_sessions[[#This Row],[jourin]]</f>
        <v>0.35908564814599231</v>
      </c>
      <c r="R558" s="3">
        <f>Tableau_odi_logs_sessions[[#This Row],[dateout]]-Tableau_odi_logs_sessions[[#This Row],[jourout]]</f>
        <v>0.41806712962716119</v>
      </c>
      <c r="S55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558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59" spans="1:20" hidden="1" x14ac:dyDescent="0.25">
      <c r="A559">
        <v>86200</v>
      </c>
      <c r="B559" t="s">
        <v>801</v>
      </c>
      <c r="C559" t="s">
        <v>206</v>
      </c>
      <c r="D559" t="s">
        <v>200</v>
      </c>
      <c r="E559" s="1">
        <v>43909.433379629627</v>
      </c>
      <c r="F559" s="1">
        <v>43909.495057870372</v>
      </c>
      <c r="G559" t="s">
        <v>125</v>
      </c>
      <c r="H559" t="s">
        <v>207</v>
      </c>
      <c r="I559" t="s">
        <v>889</v>
      </c>
      <c r="J559" t="s">
        <v>16</v>
      </c>
      <c r="L559" t="s">
        <v>21</v>
      </c>
      <c r="M559" t="s">
        <v>200</v>
      </c>
      <c r="N559" s="3">
        <f>VALUE(Tableau_odi_logs_sessions[[#This Row],[duree]])</f>
        <v>88</v>
      </c>
      <c r="O559" s="2">
        <f>INT(Tableau_odi_logs_sessions[[#This Row],[datein]])</f>
        <v>43909</v>
      </c>
      <c r="P559" s="2">
        <f>INT(Tableau_odi_logs_sessions[[#This Row],[dateout]])</f>
        <v>43909</v>
      </c>
      <c r="Q559" s="3">
        <f>Tableau_odi_logs_sessions[[#This Row],[datein]]-Tableau_odi_logs_sessions[[#This Row],[jourin]]</f>
        <v>0.43337962962687016</v>
      </c>
      <c r="R559" s="3">
        <f>Tableau_odi_logs_sessions[[#This Row],[dateout]]-Tableau_odi_logs_sessions[[#This Row],[jourout]]</f>
        <v>0.49505787037196569</v>
      </c>
      <c r="S55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559" s="3" t="str">
        <f>IF(Tableau_odi_logs_sessions[[#This Row],[test]]&gt;5,TEXT(Tableau_odi_logs_sessions[[#This Row],[datein]],"YYYYMMDD")&amp;"_"&amp;HOUR(Tableau_odi_logs_sessions[[#This Row],[datein]]),"")</f>
        <v>20200319_10</v>
      </c>
    </row>
    <row r="560" spans="1:20" hidden="1" x14ac:dyDescent="0.25">
      <c r="A560">
        <v>86284</v>
      </c>
      <c r="B560" t="s">
        <v>802</v>
      </c>
      <c r="C560" t="s">
        <v>219</v>
      </c>
      <c r="D560" t="s">
        <v>200</v>
      </c>
      <c r="E560" s="1">
        <v>43909.436111111114</v>
      </c>
      <c r="F560" s="1">
        <v>43909.497199074074</v>
      </c>
      <c r="G560" t="s">
        <v>70</v>
      </c>
      <c r="H560" t="s">
        <v>265</v>
      </c>
      <c r="I560" t="s">
        <v>889</v>
      </c>
      <c r="J560" t="s">
        <v>16</v>
      </c>
      <c r="L560" t="s">
        <v>21</v>
      </c>
      <c r="M560" t="s">
        <v>200</v>
      </c>
      <c r="N560" s="3">
        <f>VALUE(Tableau_odi_logs_sessions[[#This Row],[duree]])</f>
        <v>87</v>
      </c>
      <c r="O560" s="2">
        <f>INT(Tableau_odi_logs_sessions[[#This Row],[datein]])</f>
        <v>43909</v>
      </c>
      <c r="P560" s="2">
        <f>INT(Tableau_odi_logs_sessions[[#This Row],[dateout]])</f>
        <v>43909</v>
      </c>
      <c r="Q560" s="3">
        <f>Tableau_odi_logs_sessions[[#This Row],[datein]]-Tableau_odi_logs_sessions[[#This Row],[jourin]]</f>
        <v>0.43611111111385981</v>
      </c>
      <c r="R560" s="3">
        <f>Tableau_odi_logs_sessions[[#This Row],[dateout]]-Tableau_odi_logs_sessions[[#This Row],[jourout]]</f>
        <v>0.49719907407416031</v>
      </c>
      <c r="S56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560" s="3" t="str">
        <f>IF(Tableau_odi_logs_sessions[[#This Row],[test]]&gt;5,TEXT(Tableau_odi_logs_sessions[[#This Row],[datein]],"YYYYMMDD")&amp;"_"&amp;HOUR(Tableau_odi_logs_sessions[[#This Row],[datein]]),"")</f>
        <v>20200319_10</v>
      </c>
    </row>
    <row r="561" spans="1:20" hidden="1" x14ac:dyDescent="0.25">
      <c r="A561">
        <v>86285</v>
      </c>
      <c r="B561" t="s">
        <v>803</v>
      </c>
      <c r="C561" t="s">
        <v>151</v>
      </c>
      <c r="D561" t="s">
        <v>200</v>
      </c>
      <c r="E561" s="1">
        <v>43909.332627314812</v>
      </c>
      <c r="F561" s="1">
        <v>43909.333819444444</v>
      </c>
      <c r="G561" t="s">
        <v>28</v>
      </c>
      <c r="H561" t="s">
        <v>152</v>
      </c>
      <c r="I561" t="s">
        <v>889</v>
      </c>
      <c r="J561" t="s">
        <v>16</v>
      </c>
      <c r="L561" t="s">
        <v>21</v>
      </c>
      <c r="M561" t="s">
        <v>200</v>
      </c>
      <c r="N561" s="3">
        <f>VALUE(Tableau_odi_logs_sessions[[#This Row],[duree]])</f>
        <v>1</v>
      </c>
      <c r="O561" s="2">
        <f>INT(Tableau_odi_logs_sessions[[#This Row],[datein]])</f>
        <v>43909</v>
      </c>
      <c r="P561" s="2">
        <f>INT(Tableau_odi_logs_sessions[[#This Row],[dateout]])</f>
        <v>43909</v>
      </c>
      <c r="Q561" s="3">
        <f>Tableau_odi_logs_sessions[[#This Row],[datein]]-Tableau_odi_logs_sessions[[#This Row],[jourin]]</f>
        <v>0.33262731481227092</v>
      </c>
      <c r="R561" s="3">
        <f>Tableau_odi_logs_sessions[[#This Row],[dateout]]-Tableau_odi_logs_sessions[[#This Row],[jourout]]</f>
        <v>0.33381944444408873</v>
      </c>
      <c r="S56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561" s="3" t="str">
        <f>IF(Tableau_odi_logs_sessions[[#This Row],[test]]&gt;5,TEXT(Tableau_odi_logs_sessions[[#This Row],[datein]],"YYYYMMDD")&amp;"_"&amp;HOUR(Tableau_odi_logs_sessions[[#This Row],[datein]]),"")</f>
        <v/>
      </c>
    </row>
    <row r="562" spans="1:20" hidden="1" x14ac:dyDescent="0.25">
      <c r="A562">
        <v>86286</v>
      </c>
      <c r="B562" t="s">
        <v>804</v>
      </c>
      <c r="C562" t="s">
        <v>151</v>
      </c>
      <c r="D562" t="s">
        <v>93</v>
      </c>
      <c r="E562" s="1">
        <v>43909.413090277776</v>
      </c>
      <c r="F562" s="1">
        <v>43909.495254629626</v>
      </c>
      <c r="G562" t="s">
        <v>164</v>
      </c>
      <c r="H562" t="s">
        <v>152</v>
      </c>
      <c r="I562" t="s">
        <v>889</v>
      </c>
      <c r="J562" t="s">
        <v>16</v>
      </c>
      <c r="L562" t="s">
        <v>21</v>
      </c>
      <c r="M562" t="s">
        <v>53</v>
      </c>
      <c r="N562" s="3">
        <f>VALUE(Tableau_odi_logs_sessions[[#This Row],[duree]])</f>
        <v>118</v>
      </c>
      <c r="O562" s="2">
        <f>INT(Tableau_odi_logs_sessions[[#This Row],[datein]])</f>
        <v>43909</v>
      </c>
      <c r="P562" s="2">
        <f>INT(Tableau_odi_logs_sessions[[#This Row],[dateout]])</f>
        <v>43909</v>
      </c>
      <c r="Q562" s="3">
        <f>Tableau_odi_logs_sessions[[#This Row],[datein]]-Tableau_odi_logs_sessions[[#This Row],[jourin]]</f>
        <v>0.41309027777606389</v>
      </c>
      <c r="R562" s="3">
        <f>Tableau_odi_logs_sessions[[#This Row],[dateout]]-Tableau_odi_logs_sessions[[#This Row],[jourout]]</f>
        <v>0.49525462962628808</v>
      </c>
      <c r="S56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62" s="3" t="str">
        <f>IF(Tableau_odi_logs_sessions[[#This Row],[test]]&gt;5,TEXT(Tableau_odi_logs_sessions[[#This Row],[datein]],"YYYYMMDD")&amp;"_"&amp;HOUR(Tableau_odi_logs_sessions[[#This Row],[datein]]),"")</f>
        <v/>
      </c>
    </row>
    <row r="563" spans="1:20" hidden="1" x14ac:dyDescent="0.25">
      <c r="A563">
        <v>86498</v>
      </c>
      <c r="B563" t="s">
        <v>805</v>
      </c>
      <c r="C563" t="s">
        <v>208</v>
      </c>
      <c r="D563" t="s">
        <v>200</v>
      </c>
      <c r="E563" s="1">
        <v>43909.336122685185</v>
      </c>
      <c r="F563" s="1">
        <v>43909.413888888892</v>
      </c>
      <c r="G563" t="s">
        <v>169</v>
      </c>
      <c r="H563" t="s">
        <v>209</v>
      </c>
      <c r="I563" t="s">
        <v>889</v>
      </c>
      <c r="J563" t="s">
        <v>16</v>
      </c>
      <c r="L563" t="s">
        <v>21</v>
      </c>
      <c r="M563" t="s">
        <v>200</v>
      </c>
      <c r="N563" s="3">
        <f>VALUE(Tableau_odi_logs_sessions[[#This Row],[duree]])</f>
        <v>111</v>
      </c>
      <c r="O563" s="2">
        <f>INT(Tableau_odi_logs_sessions[[#This Row],[datein]])</f>
        <v>43909</v>
      </c>
      <c r="P563" s="2">
        <f>INT(Tableau_odi_logs_sessions[[#This Row],[dateout]])</f>
        <v>43909</v>
      </c>
      <c r="Q563" s="3">
        <f>Tableau_odi_logs_sessions[[#This Row],[datein]]-Tableau_odi_logs_sessions[[#This Row],[jourin]]</f>
        <v>0.33612268518481869</v>
      </c>
      <c r="R563" s="3">
        <f>Tableau_odi_logs_sessions[[#This Row],[dateout]]-Tableau_odi_logs_sessions[[#This Row],[jourout]]</f>
        <v>0.41388888889196096</v>
      </c>
      <c r="S56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563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64" spans="1:20" hidden="1" x14ac:dyDescent="0.25">
      <c r="A564">
        <v>86499</v>
      </c>
      <c r="B564" t="s">
        <v>806</v>
      </c>
      <c r="C564" t="s">
        <v>208</v>
      </c>
      <c r="D564" t="s">
        <v>93</v>
      </c>
      <c r="E564" s="1">
        <v>43909.414398148147</v>
      </c>
      <c r="F564" s="1">
        <v>43909.469594907408</v>
      </c>
      <c r="G564" t="s">
        <v>114</v>
      </c>
      <c r="H564" t="s">
        <v>209</v>
      </c>
      <c r="I564" t="s">
        <v>889</v>
      </c>
      <c r="J564" t="s">
        <v>16</v>
      </c>
      <c r="L564" t="s">
        <v>21</v>
      </c>
      <c r="M564" t="s">
        <v>53</v>
      </c>
      <c r="N564" s="3">
        <f>VALUE(Tableau_odi_logs_sessions[[#This Row],[duree]])</f>
        <v>79</v>
      </c>
      <c r="O564" s="2">
        <f>INT(Tableau_odi_logs_sessions[[#This Row],[datein]])</f>
        <v>43909</v>
      </c>
      <c r="P564" s="2">
        <f>INT(Tableau_odi_logs_sessions[[#This Row],[dateout]])</f>
        <v>43909</v>
      </c>
      <c r="Q564" s="3">
        <f>Tableau_odi_logs_sessions[[#This Row],[datein]]-Tableau_odi_logs_sessions[[#This Row],[jourin]]</f>
        <v>0.41439814814657439</v>
      </c>
      <c r="R564" s="3">
        <f>Tableau_odi_logs_sessions[[#This Row],[dateout]]-Tableau_odi_logs_sessions[[#This Row],[jourout]]</f>
        <v>0.46959490740846377</v>
      </c>
      <c r="S56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64" s="3" t="str">
        <f>IF(Tableau_odi_logs_sessions[[#This Row],[test]]&gt;5,TEXT(Tableau_odi_logs_sessions[[#This Row],[datein]],"YYYYMMDD")&amp;"_"&amp;HOUR(Tableau_odi_logs_sessions[[#This Row],[datein]]),"")</f>
        <v/>
      </c>
    </row>
    <row r="565" spans="1:20" hidden="1" x14ac:dyDescent="0.25">
      <c r="A565">
        <v>86501</v>
      </c>
      <c r="B565" t="s">
        <v>807</v>
      </c>
      <c r="C565" t="s">
        <v>133</v>
      </c>
      <c r="D565" t="s">
        <v>58</v>
      </c>
      <c r="E565" s="1">
        <v>43909.359317129631</v>
      </c>
      <c r="F565" s="1">
        <v>43909.384293981479</v>
      </c>
      <c r="G565" t="s">
        <v>47</v>
      </c>
      <c r="H565" t="s">
        <v>134</v>
      </c>
      <c r="I565" t="s">
        <v>890</v>
      </c>
      <c r="J565" t="s">
        <v>16</v>
      </c>
      <c r="L565" t="s">
        <v>20</v>
      </c>
      <c r="M565" t="s">
        <v>25</v>
      </c>
      <c r="N565" s="3">
        <f>VALUE(Tableau_odi_logs_sessions[[#This Row],[duree]])</f>
        <v>35</v>
      </c>
      <c r="O565" s="2">
        <f>INT(Tableau_odi_logs_sessions[[#This Row],[datein]])</f>
        <v>43909</v>
      </c>
      <c r="P565" s="2">
        <f>INT(Tableau_odi_logs_sessions[[#This Row],[dateout]])</f>
        <v>43909</v>
      </c>
      <c r="Q565" s="3">
        <f>Tableau_odi_logs_sessions[[#This Row],[datein]]-Tableau_odi_logs_sessions[[#This Row],[jourin]]</f>
        <v>0.35931712963065365</v>
      </c>
      <c r="R565" s="3">
        <f>Tableau_odi_logs_sessions[[#This Row],[dateout]]-Tableau_odi_logs_sessions[[#This Row],[jourout]]</f>
        <v>0.38429398147854954</v>
      </c>
      <c r="S56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65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66" spans="1:20" hidden="1" x14ac:dyDescent="0.25">
      <c r="A566">
        <v>86502</v>
      </c>
      <c r="B566" t="s">
        <v>808</v>
      </c>
      <c r="C566" t="s">
        <v>133</v>
      </c>
      <c r="D566" t="s">
        <v>35</v>
      </c>
      <c r="E566" s="1">
        <v>43909.407199074078</v>
      </c>
      <c r="F566" s="1">
        <v>43909.432303240741</v>
      </c>
      <c r="G566" t="s">
        <v>59</v>
      </c>
      <c r="H566" t="s">
        <v>134</v>
      </c>
      <c r="I566" t="s">
        <v>890</v>
      </c>
      <c r="J566" t="s">
        <v>16</v>
      </c>
      <c r="L566" t="s">
        <v>21</v>
      </c>
      <c r="M566" t="s">
        <v>22</v>
      </c>
      <c r="N566" s="3">
        <f>VALUE(Tableau_odi_logs_sessions[[#This Row],[duree]])</f>
        <v>36</v>
      </c>
      <c r="O566" s="2">
        <f>INT(Tableau_odi_logs_sessions[[#This Row],[datein]])</f>
        <v>43909</v>
      </c>
      <c r="P566" s="2">
        <f>INT(Tableau_odi_logs_sessions[[#This Row],[dateout]])</f>
        <v>43909</v>
      </c>
      <c r="Q566" s="3">
        <f>Tableau_odi_logs_sessions[[#This Row],[datein]]-Tableau_odi_logs_sessions[[#This Row],[jourin]]</f>
        <v>0.40719907407765277</v>
      </c>
      <c r="R566" s="3">
        <f>Tableau_odi_logs_sessions[[#This Row],[dateout]]-Tableau_odi_logs_sessions[[#This Row],[jourout]]</f>
        <v>0.432303240741021</v>
      </c>
      <c r="S56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66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67" spans="1:20" hidden="1" x14ac:dyDescent="0.25">
      <c r="A567">
        <v>86503</v>
      </c>
      <c r="B567" t="s">
        <v>809</v>
      </c>
      <c r="C567" t="s">
        <v>102</v>
      </c>
      <c r="D567" t="s">
        <v>58</v>
      </c>
      <c r="E567" s="1">
        <v>43909.360254629632</v>
      </c>
      <c r="F567" s="1">
        <v>43909.384247685186</v>
      </c>
      <c r="G567" t="s">
        <v>37</v>
      </c>
      <c r="H567" t="s">
        <v>103</v>
      </c>
      <c r="I567" t="s">
        <v>890</v>
      </c>
      <c r="J567" t="s">
        <v>16</v>
      </c>
      <c r="L567" t="s">
        <v>20</v>
      </c>
      <c r="M567" t="s">
        <v>25</v>
      </c>
      <c r="N567" s="3">
        <f>VALUE(Tableau_odi_logs_sessions[[#This Row],[duree]])</f>
        <v>34</v>
      </c>
      <c r="O567" s="2">
        <f>INT(Tableau_odi_logs_sessions[[#This Row],[datein]])</f>
        <v>43909</v>
      </c>
      <c r="P567" s="2">
        <f>INT(Tableau_odi_logs_sessions[[#This Row],[dateout]])</f>
        <v>43909</v>
      </c>
      <c r="Q567" s="3">
        <f>Tableau_odi_logs_sessions[[#This Row],[datein]]-Tableau_odi_logs_sessions[[#This Row],[jourin]]</f>
        <v>0.36025462963152677</v>
      </c>
      <c r="R567" s="3">
        <f>Tableau_odi_logs_sessions[[#This Row],[dateout]]-Tableau_odi_logs_sessions[[#This Row],[jourout]]</f>
        <v>0.38424768518598285</v>
      </c>
      <c r="S56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67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68" spans="1:20" hidden="1" x14ac:dyDescent="0.25">
      <c r="A568">
        <v>86504</v>
      </c>
      <c r="B568" t="s">
        <v>810</v>
      </c>
      <c r="C568" t="s">
        <v>102</v>
      </c>
      <c r="D568" t="s">
        <v>35</v>
      </c>
      <c r="E568" s="1">
        <v>43909.4065162037</v>
      </c>
      <c r="F568" s="1">
        <v>43909.435937499999</v>
      </c>
      <c r="G568" t="s">
        <v>100</v>
      </c>
      <c r="H568" t="s">
        <v>103</v>
      </c>
      <c r="I568" t="s">
        <v>890</v>
      </c>
      <c r="J568" t="s">
        <v>16</v>
      </c>
      <c r="L568" t="s">
        <v>21</v>
      </c>
      <c r="M568" t="s">
        <v>22</v>
      </c>
      <c r="N568" s="3">
        <f>VALUE(Tableau_odi_logs_sessions[[#This Row],[duree]])</f>
        <v>42</v>
      </c>
      <c r="O568" s="2">
        <f>INT(Tableau_odi_logs_sessions[[#This Row],[datein]])</f>
        <v>43909</v>
      </c>
      <c r="P568" s="2">
        <f>INT(Tableau_odi_logs_sessions[[#This Row],[dateout]])</f>
        <v>43909</v>
      </c>
      <c r="Q568" s="3">
        <f>Tableau_odi_logs_sessions[[#This Row],[datein]]-Tableau_odi_logs_sessions[[#This Row],[jourin]]</f>
        <v>0.40651620370044839</v>
      </c>
      <c r="R568" s="3">
        <f>Tableau_odi_logs_sessions[[#This Row],[dateout]]-Tableau_odi_logs_sessions[[#This Row],[jourout]]</f>
        <v>0.43593749999854481</v>
      </c>
      <c r="S56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68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69" spans="1:20" hidden="1" x14ac:dyDescent="0.25">
      <c r="A569">
        <v>86506</v>
      </c>
      <c r="B569" t="s">
        <v>811</v>
      </c>
      <c r="C569" t="s">
        <v>182</v>
      </c>
      <c r="D569" t="s">
        <v>58</v>
      </c>
      <c r="E569" s="1">
        <v>43909.359907407408</v>
      </c>
      <c r="F569" s="1">
        <v>43909.383645833332</v>
      </c>
      <c r="G569" t="s">
        <v>37</v>
      </c>
      <c r="H569" t="s">
        <v>217</v>
      </c>
      <c r="I569" t="s">
        <v>890</v>
      </c>
      <c r="J569" t="s">
        <v>16</v>
      </c>
      <c r="L569" t="s">
        <v>20</v>
      </c>
      <c r="M569" t="s">
        <v>25</v>
      </c>
      <c r="N569" s="3">
        <f>VALUE(Tableau_odi_logs_sessions[[#This Row],[duree]])</f>
        <v>34</v>
      </c>
      <c r="O569" s="2">
        <f>INT(Tableau_odi_logs_sessions[[#This Row],[datein]])</f>
        <v>43909</v>
      </c>
      <c r="P569" s="2">
        <f>INT(Tableau_odi_logs_sessions[[#This Row],[dateout]])</f>
        <v>43909</v>
      </c>
      <c r="Q569" s="3">
        <f>Tableau_odi_logs_sessions[[#This Row],[datein]]-Tableau_odi_logs_sessions[[#This Row],[jourin]]</f>
        <v>0.35990740740817273</v>
      </c>
      <c r="R569" s="3">
        <f>Tableau_odi_logs_sessions[[#This Row],[dateout]]-Tableau_odi_logs_sessions[[#This Row],[jourout]]</f>
        <v>0.38364583333168412</v>
      </c>
      <c r="S56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69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70" spans="1:20" hidden="1" x14ac:dyDescent="0.25">
      <c r="A570">
        <v>86507</v>
      </c>
      <c r="B570" t="s">
        <v>812</v>
      </c>
      <c r="C570" t="s">
        <v>182</v>
      </c>
      <c r="D570" t="s">
        <v>35</v>
      </c>
      <c r="E570" s="1">
        <v>43909.407569444447</v>
      </c>
      <c r="F570" s="1">
        <v>43909.432256944441</v>
      </c>
      <c r="G570" t="s">
        <v>47</v>
      </c>
      <c r="H570" t="s">
        <v>217</v>
      </c>
      <c r="I570" t="s">
        <v>890</v>
      </c>
      <c r="J570" t="s">
        <v>16</v>
      </c>
      <c r="L570" t="s">
        <v>21</v>
      </c>
      <c r="M570" t="s">
        <v>22</v>
      </c>
      <c r="N570" s="3">
        <f>VALUE(Tableau_odi_logs_sessions[[#This Row],[duree]])</f>
        <v>35</v>
      </c>
      <c r="O570" s="2">
        <f>INT(Tableau_odi_logs_sessions[[#This Row],[datein]])</f>
        <v>43909</v>
      </c>
      <c r="P570" s="2">
        <f>INT(Tableau_odi_logs_sessions[[#This Row],[dateout]])</f>
        <v>43909</v>
      </c>
      <c r="Q570" s="3">
        <f>Tableau_odi_logs_sessions[[#This Row],[datein]]-Tableau_odi_logs_sessions[[#This Row],[jourin]]</f>
        <v>0.40756944444729015</v>
      </c>
      <c r="R570" s="3">
        <f>Tableau_odi_logs_sessions[[#This Row],[dateout]]-Tableau_odi_logs_sessions[[#This Row],[jourout]]</f>
        <v>0.43225694444117835</v>
      </c>
      <c r="S57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70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71" spans="1:20" hidden="1" x14ac:dyDescent="0.25">
      <c r="A571">
        <v>86510</v>
      </c>
      <c r="B571" t="s">
        <v>813</v>
      </c>
      <c r="C571" t="s">
        <v>157</v>
      </c>
      <c r="D571" t="s">
        <v>200</v>
      </c>
      <c r="E571" s="1">
        <v>43909.332291666666</v>
      </c>
      <c r="F571" s="1">
        <v>43909.402118055557</v>
      </c>
      <c r="G571" t="s">
        <v>171</v>
      </c>
      <c r="H571" t="s">
        <v>159</v>
      </c>
      <c r="I571" t="s">
        <v>889</v>
      </c>
      <c r="J571" t="s">
        <v>16</v>
      </c>
      <c r="L571" t="s">
        <v>21</v>
      </c>
      <c r="M571" t="s">
        <v>53</v>
      </c>
      <c r="N571" s="3">
        <f>VALUE(Tableau_odi_logs_sessions[[#This Row],[duree]])</f>
        <v>100</v>
      </c>
      <c r="O571" s="2">
        <f>INT(Tableau_odi_logs_sessions[[#This Row],[datein]])</f>
        <v>43909</v>
      </c>
      <c r="P571" s="2">
        <f>INT(Tableau_odi_logs_sessions[[#This Row],[dateout]])</f>
        <v>43909</v>
      </c>
      <c r="Q571" s="3">
        <f>Tableau_odi_logs_sessions[[#This Row],[datein]]-Tableau_odi_logs_sessions[[#This Row],[jourin]]</f>
        <v>0.33229166666569654</v>
      </c>
      <c r="R571" s="3">
        <f>Tableau_odi_logs_sessions[[#This Row],[dateout]]-Tableau_odi_logs_sessions[[#This Row],[jourout]]</f>
        <v>0.40211805555736646</v>
      </c>
      <c r="S57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571" s="3" t="str">
        <f>IF(Tableau_odi_logs_sessions[[#This Row],[test]]&gt;5,TEXT(Tableau_odi_logs_sessions[[#This Row],[datein]],"YYYYMMDD")&amp;"_"&amp;HOUR(Tableau_odi_logs_sessions[[#This Row],[datein]]),"")</f>
        <v>20200319_7</v>
      </c>
    </row>
    <row r="572" spans="1:20" hidden="1" x14ac:dyDescent="0.25">
      <c r="A572">
        <v>86511</v>
      </c>
      <c r="B572" t="s">
        <v>814</v>
      </c>
      <c r="C572" t="s">
        <v>157</v>
      </c>
      <c r="D572" t="s">
        <v>93</v>
      </c>
      <c r="E572" s="1">
        <v>43909.402129629627</v>
      </c>
      <c r="F572" s="1">
        <v>43909.406446759262</v>
      </c>
      <c r="G572" t="s">
        <v>96</v>
      </c>
      <c r="H572" t="s">
        <v>159</v>
      </c>
      <c r="I572" t="s">
        <v>889</v>
      </c>
      <c r="J572" t="s">
        <v>16</v>
      </c>
      <c r="L572" t="s">
        <v>21</v>
      </c>
      <c r="M572" t="s">
        <v>53</v>
      </c>
      <c r="N572" s="3">
        <f>VALUE(Tableau_odi_logs_sessions[[#This Row],[duree]])</f>
        <v>6</v>
      </c>
      <c r="O572" s="2">
        <f>INT(Tableau_odi_logs_sessions[[#This Row],[datein]])</f>
        <v>43909</v>
      </c>
      <c r="P572" s="2">
        <f>INT(Tableau_odi_logs_sessions[[#This Row],[dateout]])</f>
        <v>43909</v>
      </c>
      <c r="Q572" s="3">
        <f>Tableau_odi_logs_sessions[[#This Row],[datein]]-Tableau_odi_logs_sessions[[#This Row],[jourin]]</f>
        <v>0.40212962962687016</v>
      </c>
      <c r="R572" s="3">
        <f>Tableau_odi_logs_sessions[[#This Row],[dateout]]-Tableau_odi_logs_sessions[[#This Row],[jourout]]</f>
        <v>0.40644675926159834</v>
      </c>
      <c r="S57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572" s="3" t="str">
        <f>IF(Tableau_odi_logs_sessions[[#This Row],[test]]&gt;5,TEXT(Tableau_odi_logs_sessions[[#This Row],[datein]],"YYYYMMDD")&amp;"_"&amp;HOUR(Tableau_odi_logs_sessions[[#This Row],[datein]]),"")</f>
        <v/>
      </c>
    </row>
    <row r="573" spans="1:20" hidden="1" x14ac:dyDescent="0.25">
      <c r="A573">
        <v>86512</v>
      </c>
      <c r="B573" t="s">
        <v>815</v>
      </c>
      <c r="C573" t="s">
        <v>157</v>
      </c>
      <c r="D573" t="s">
        <v>93</v>
      </c>
      <c r="E573" s="1">
        <v>43909.409699074073</v>
      </c>
      <c r="F573" s="1">
        <v>43909.422789351855</v>
      </c>
      <c r="G573" t="s">
        <v>38</v>
      </c>
      <c r="H573" t="s">
        <v>159</v>
      </c>
      <c r="I573" t="s">
        <v>889</v>
      </c>
      <c r="J573" t="s">
        <v>16</v>
      </c>
      <c r="L573" t="s">
        <v>21</v>
      </c>
      <c r="M573" t="s">
        <v>200</v>
      </c>
      <c r="N573" s="3">
        <f>VALUE(Tableau_odi_logs_sessions[[#This Row],[duree]])</f>
        <v>18</v>
      </c>
      <c r="O573" s="2">
        <f>INT(Tableau_odi_logs_sessions[[#This Row],[datein]])</f>
        <v>43909</v>
      </c>
      <c r="P573" s="2">
        <f>INT(Tableau_odi_logs_sessions[[#This Row],[dateout]])</f>
        <v>43909</v>
      </c>
      <c r="Q573" s="3">
        <f>Tableau_odi_logs_sessions[[#This Row],[datein]]-Tableau_odi_logs_sessions[[#This Row],[jourin]]</f>
        <v>0.40969907407270512</v>
      </c>
      <c r="R573" s="3">
        <f>Tableau_odi_logs_sessions[[#This Row],[dateout]]-Tableau_odi_logs_sessions[[#This Row],[jourout]]</f>
        <v>0.42278935185458977</v>
      </c>
      <c r="S57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73" s="3" t="str">
        <f>IF(Tableau_odi_logs_sessions[[#This Row],[test]]&gt;5,TEXT(Tableau_odi_logs_sessions[[#This Row],[datein]],"YYYYMMDD")&amp;"_"&amp;HOUR(Tableau_odi_logs_sessions[[#This Row],[datein]]),"")</f>
        <v/>
      </c>
    </row>
    <row r="574" spans="1:20" hidden="1" x14ac:dyDescent="0.25">
      <c r="A574">
        <v>86515</v>
      </c>
      <c r="B574" t="s">
        <v>816</v>
      </c>
      <c r="C574" t="s">
        <v>155</v>
      </c>
      <c r="D574" t="s">
        <v>58</v>
      </c>
      <c r="E574" s="1">
        <v>43909.359178240738</v>
      </c>
      <c r="F574" s="1">
        <v>43909.383576388886</v>
      </c>
      <c r="G574" t="s">
        <v>47</v>
      </c>
      <c r="H574" t="s">
        <v>190</v>
      </c>
      <c r="I574" t="s">
        <v>890</v>
      </c>
      <c r="J574" t="s">
        <v>16</v>
      </c>
      <c r="L574" t="s">
        <v>20</v>
      </c>
      <c r="M574" t="s">
        <v>25</v>
      </c>
      <c r="N574" s="3">
        <f>VALUE(Tableau_odi_logs_sessions[[#This Row],[duree]])</f>
        <v>35</v>
      </c>
      <c r="O574" s="2">
        <f>INT(Tableau_odi_logs_sessions[[#This Row],[datein]])</f>
        <v>43909</v>
      </c>
      <c r="P574" s="2">
        <f>INT(Tableau_odi_logs_sessions[[#This Row],[dateout]])</f>
        <v>43909</v>
      </c>
      <c r="Q574" s="3">
        <f>Tableau_odi_logs_sessions[[#This Row],[datein]]-Tableau_odi_logs_sessions[[#This Row],[jourin]]</f>
        <v>0.35917824073840166</v>
      </c>
      <c r="R574" s="3">
        <f>Tableau_odi_logs_sessions[[#This Row],[dateout]]-Tableau_odi_logs_sessions[[#This Row],[jourout]]</f>
        <v>0.38357638888555812</v>
      </c>
      <c r="S57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74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75" spans="1:20" hidden="1" x14ac:dyDescent="0.25">
      <c r="A575">
        <v>86516</v>
      </c>
      <c r="B575" t="s">
        <v>817</v>
      </c>
      <c r="C575" t="s">
        <v>155</v>
      </c>
      <c r="D575" t="s">
        <v>35</v>
      </c>
      <c r="E575" s="1">
        <v>43909.408101851855</v>
      </c>
      <c r="F575" s="1">
        <v>43909.431967592594</v>
      </c>
      <c r="G575" t="s">
        <v>37</v>
      </c>
      <c r="H575" t="s">
        <v>190</v>
      </c>
      <c r="I575" t="s">
        <v>890</v>
      </c>
      <c r="J575" t="s">
        <v>16</v>
      </c>
      <c r="L575" t="s">
        <v>21</v>
      </c>
      <c r="M575" t="s">
        <v>22</v>
      </c>
      <c r="N575" s="3">
        <f>VALUE(Tableau_odi_logs_sessions[[#This Row],[duree]])</f>
        <v>34</v>
      </c>
      <c r="O575" s="2">
        <f>INT(Tableau_odi_logs_sessions[[#This Row],[datein]])</f>
        <v>43909</v>
      </c>
      <c r="P575" s="2">
        <f>INT(Tableau_odi_logs_sessions[[#This Row],[dateout]])</f>
        <v>43909</v>
      </c>
      <c r="Q575" s="3">
        <f>Tableau_odi_logs_sessions[[#This Row],[datein]]-Tableau_odi_logs_sessions[[#This Row],[jourin]]</f>
        <v>0.40810185185546288</v>
      </c>
      <c r="R575" s="3">
        <f>Tableau_odi_logs_sessions[[#This Row],[dateout]]-Tableau_odi_logs_sessions[[#This Row],[jourout]]</f>
        <v>0.43196759259444661</v>
      </c>
      <c r="S57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75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76" spans="1:20" hidden="1" x14ac:dyDescent="0.25">
      <c r="A576">
        <v>86517</v>
      </c>
      <c r="B576" t="s">
        <v>818</v>
      </c>
      <c r="C576" t="s">
        <v>183</v>
      </c>
      <c r="D576" t="s">
        <v>58</v>
      </c>
      <c r="E576" s="1">
        <v>43909.359525462962</v>
      </c>
      <c r="F576" s="1">
        <v>43909.383634259262</v>
      </c>
      <c r="G576" t="s">
        <v>37</v>
      </c>
      <c r="H576" t="s">
        <v>184</v>
      </c>
      <c r="I576" t="s">
        <v>890</v>
      </c>
      <c r="J576" t="s">
        <v>16</v>
      </c>
      <c r="L576" t="s">
        <v>20</v>
      </c>
      <c r="M576" t="s">
        <v>25</v>
      </c>
      <c r="N576" s="3">
        <f>VALUE(Tableau_odi_logs_sessions[[#This Row],[duree]])</f>
        <v>34</v>
      </c>
      <c r="O576" s="2">
        <f>INT(Tableau_odi_logs_sessions[[#This Row],[datein]])</f>
        <v>43909</v>
      </c>
      <c r="P576" s="2">
        <f>INT(Tableau_odi_logs_sessions[[#This Row],[dateout]])</f>
        <v>43909</v>
      </c>
      <c r="Q576" s="3">
        <f>Tableau_odi_logs_sessions[[#This Row],[datein]]-Tableau_odi_logs_sessions[[#This Row],[jourin]]</f>
        <v>0.35952546296175569</v>
      </c>
      <c r="R576" s="3">
        <f>Tableau_odi_logs_sessions[[#This Row],[dateout]]-Tableau_odi_logs_sessions[[#This Row],[jourout]]</f>
        <v>0.38363425926218042</v>
      </c>
      <c r="S57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76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77" spans="1:20" hidden="1" x14ac:dyDescent="0.25">
      <c r="A577">
        <v>86518</v>
      </c>
      <c r="B577" t="s">
        <v>819</v>
      </c>
      <c r="C577" t="s">
        <v>183</v>
      </c>
      <c r="D577" t="s">
        <v>35</v>
      </c>
      <c r="E577" s="1">
        <v>43909.408854166664</v>
      </c>
      <c r="F577" s="1">
        <v>43909.429791666669</v>
      </c>
      <c r="G577" t="s">
        <v>123</v>
      </c>
      <c r="H577" t="s">
        <v>184</v>
      </c>
      <c r="I577" t="s">
        <v>890</v>
      </c>
      <c r="J577" t="s">
        <v>16</v>
      </c>
      <c r="L577" t="s">
        <v>21</v>
      </c>
      <c r="M577" t="s">
        <v>22</v>
      </c>
      <c r="N577" s="3">
        <f>VALUE(Tableau_odi_logs_sessions[[#This Row],[duree]])</f>
        <v>30</v>
      </c>
      <c r="O577" s="2">
        <f>INT(Tableau_odi_logs_sessions[[#This Row],[datein]])</f>
        <v>43909</v>
      </c>
      <c r="P577" s="2">
        <f>INT(Tableau_odi_logs_sessions[[#This Row],[dateout]])</f>
        <v>43909</v>
      </c>
      <c r="Q577" s="3">
        <f>Tableau_odi_logs_sessions[[#This Row],[datein]]-Tableau_odi_logs_sessions[[#This Row],[jourin]]</f>
        <v>0.40885416666424135</v>
      </c>
      <c r="R577" s="3">
        <f>Tableau_odi_logs_sessions[[#This Row],[dateout]]-Tableau_odi_logs_sessions[[#This Row],[jourout]]</f>
        <v>0.429791666669189</v>
      </c>
      <c r="S57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77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78" spans="1:20" hidden="1" x14ac:dyDescent="0.25">
      <c r="A578">
        <v>86536</v>
      </c>
      <c r="B578" t="s">
        <v>820</v>
      </c>
      <c r="C578" t="s">
        <v>188</v>
      </c>
      <c r="D578" t="s">
        <v>35</v>
      </c>
      <c r="E578" s="1">
        <v>43909.40865740741</v>
      </c>
      <c r="F578" s="1">
        <v>43909.457766203705</v>
      </c>
      <c r="G578" t="s">
        <v>130</v>
      </c>
      <c r="H578" t="s">
        <v>189</v>
      </c>
      <c r="I578" t="s">
        <v>890</v>
      </c>
      <c r="J578" t="s">
        <v>16</v>
      </c>
      <c r="L578" t="s">
        <v>21</v>
      </c>
      <c r="M578" t="s">
        <v>22</v>
      </c>
      <c r="N578" s="3">
        <f>VALUE(Tableau_odi_logs_sessions[[#This Row],[duree]])</f>
        <v>70</v>
      </c>
      <c r="O578" s="2">
        <f>INT(Tableau_odi_logs_sessions[[#This Row],[datein]])</f>
        <v>43909</v>
      </c>
      <c r="P578" s="2">
        <f>INT(Tableau_odi_logs_sessions[[#This Row],[dateout]])</f>
        <v>43909</v>
      </c>
      <c r="Q578" s="3">
        <f>Tableau_odi_logs_sessions[[#This Row],[datein]]-Tableau_odi_logs_sessions[[#This Row],[jourin]]</f>
        <v>0.40865740740991896</v>
      </c>
      <c r="R578" s="3">
        <f>Tableau_odi_logs_sessions[[#This Row],[dateout]]-Tableau_odi_logs_sessions[[#This Row],[jourout]]</f>
        <v>0.45776620370452292</v>
      </c>
      <c r="S57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78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79" spans="1:20" hidden="1" x14ac:dyDescent="0.25">
      <c r="A579">
        <v>86540</v>
      </c>
      <c r="B579" t="s">
        <v>821</v>
      </c>
      <c r="C579" t="s">
        <v>140</v>
      </c>
      <c r="D579" t="s">
        <v>58</v>
      </c>
      <c r="E579" s="1">
        <v>43909.359386574077</v>
      </c>
      <c r="F579" s="1">
        <v>43909.383553240739</v>
      </c>
      <c r="G579" t="s">
        <v>37</v>
      </c>
      <c r="H579" t="s">
        <v>214</v>
      </c>
      <c r="I579" t="s">
        <v>890</v>
      </c>
      <c r="J579" t="s">
        <v>16</v>
      </c>
      <c r="L579" t="s">
        <v>20</v>
      </c>
      <c r="M579" t="s">
        <v>25</v>
      </c>
      <c r="N579" s="3">
        <f>VALUE(Tableau_odi_logs_sessions[[#This Row],[duree]])</f>
        <v>34</v>
      </c>
      <c r="O579" s="2">
        <f>INT(Tableau_odi_logs_sessions[[#This Row],[datein]])</f>
        <v>43909</v>
      </c>
      <c r="P579" s="2">
        <f>INT(Tableau_odi_logs_sessions[[#This Row],[dateout]])</f>
        <v>43909</v>
      </c>
      <c r="Q579" s="3">
        <f>Tableau_odi_logs_sessions[[#This Row],[datein]]-Tableau_odi_logs_sessions[[#This Row],[jourin]]</f>
        <v>0.35938657407677965</v>
      </c>
      <c r="R579" s="3">
        <f>Tableau_odi_logs_sessions[[#This Row],[dateout]]-Tableau_odi_logs_sessions[[#This Row],[jourout]]</f>
        <v>0.38355324073927477</v>
      </c>
      <c r="S57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79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80" spans="1:20" hidden="1" x14ac:dyDescent="0.25">
      <c r="A580">
        <v>86541</v>
      </c>
      <c r="B580" t="s">
        <v>822</v>
      </c>
      <c r="C580" t="s">
        <v>140</v>
      </c>
      <c r="D580" t="s">
        <v>35</v>
      </c>
      <c r="E580" s="1">
        <v>43909.407013888886</v>
      </c>
      <c r="F580" s="1">
        <v>43909.431828703702</v>
      </c>
      <c r="G580" t="s">
        <v>47</v>
      </c>
      <c r="H580" t="s">
        <v>214</v>
      </c>
      <c r="I580" t="s">
        <v>890</v>
      </c>
      <c r="J580" t="s">
        <v>16</v>
      </c>
      <c r="L580" t="s">
        <v>21</v>
      </c>
      <c r="M580" t="s">
        <v>22</v>
      </c>
      <c r="N580" s="3">
        <f>VALUE(Tableau_odi_logs_sessions[[#This Row],[duree]])</f>
        <v>35</v>
      </c>
      <c r="O580" s="2">
        <f>INT(Tableau_odi_logs_sessions[[#This Row],[datein]])</f>
        <v>43909</v>
      </c>
      <c r="P580" s="2">
        <f>INT(Tableau_odi_logs_sessions[[#This Row],[dateout]])</f>
        <v>43909</v>
      </c>
      <c r="Q580" s="3">
        <f>Tableau_odi_logs_sessions[[#This Row],[datein]]-Tableau_odi_logs_sessions[[#This Row],[jourin]]</f>
        <v>0.40701388888555812</v>
      </c>
      <c r="R580" s="3">
        <f>Tableau_odi_logs_sessions[[#This Row],[dateout]]-Tableau_odi_logs_sessions[[#This Row],[jourout]]</f>
        <v>0.43182870370219462</v>
      </c>
      <c r="S58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80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81" spans="1:20" hidden="1" x14ac:dyDescent="0.25">
      <c r="A581">
        <v>86553</v>
      </c>
      <c r="B581" t="s">
        <v>823</v>
      </c>
      <c r="C581" t="s">
        <v>180</v>
      </c>
      <c r="D581" t="s">
        <v>58</v>
      </c>
      <c r="E581" s="1">
        <v>43909.358946759261</v>
      </c>
      <c r="F581" s="1">
        <v>43909.383935185186</v>
      </c>
      <c r="G581" t="s">
        <v>47</v>
      </c>
      <c r="H581" t="s">
        <v>181</v>
      </c>
      <c r="I581" t="s">
        <v>890</v>
      </c>
      <c r="J581" t="s">
        <v>16</v>
      </c>
      <c r="L581" t="s">
        <v>20</v>
      </c>
      <c r="M581" t="s">
        <v>25</v>
      </c>
      <c r="N581" s="3">
        <f>VALUE(Tableau_odi_logs_sessions[[#This Row],[duree]])</f>
        <v>35</v>
      </c>
      <c r="O581" s="2">
        <f>INT(Tableau_odi_logs_sessions[[#This Row],[datein]])</f>
        <v>43909</v>
      </c>
      <c r="P581" s="2">
        <f>INT(Tableau_odi_logs_sessions[[#This Row],[dateout]])</f>
        <v>43909</v>
      </c>
      <c r="Q581" s="3">
        <f>Tableau_odi_logs_sessions[[#This Row],[datein]]-Tableau_odi_logs_sessions[[#This Row],[jourin]]</f>
        <v>0.35894675926101627</v>
      </c>
      <c r="R581" s="3">
        <f>Tableau_odi_logs_sessions[[#This Row],[dateout]]-Tableau_odi_logs_sessions[[#This Row],[jourout]]</f>
        <v>0.38393518518569181</v>
      </c>
      <c r="S58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81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82" spans="1:20" hidden="1" x14ac:dyDescent="0.25">
      <c r="A582">
        <v>86554</v>
      </c>
      <c r="B582" t="s">
        <v>824</v>
      </c>
      <c r="C582" t="s">
        <v>180</v>
      </c>
      <c r="D582" t="s">
        <v>35</v>
      </c>
      <c r="E582" s="1">
        <v>43909.409456018519</v>
      </c>
      <c r="F582" s="1">
        <v>43909.432638888888</v>
      </c>
      <c r="G582" t="s">
        <v>81</v>
      </c>
      <c r="H582" t="s">
        <v>181</v>
      </c>
      <c r="I582" t="s">
        <v>890</v>
      </c>
      <c r="J582" t="s">
        <v>16</v>
      </c>
      <c r="L582" t="s">
        <v>21</v>
      </c>
      <c r="M582" t="s">
        <v>22</v>
      </c>
      <c r="N582" s="3">
        <f>VALUE(Tableau_odi_logs_sessions[[#This Row],[duree]])</f>
        <v>33</v>
      </c>
      <c r="O582" s="2">
        <f>INT(Tableau_odi_logs_sessions[[#This Row],[datein]])</f>
        <v>43909</v>
      </c>
      <c r="P582" s="2">
        <f>INT(Tableau_odi_logs_sessions[[#This Row],[dateout]])</f>
        <v>43909</v>
      </c>
      <c r="Q582" s="3">
        <f>Tableau_odi_logs_sessions[[#This Row],[datein]]-Tableau_odi_logs_sessions[[#This Row],[jourin]]</f>
        <v>0.40945601851854008</v>
      </c>
      <c r="R582" s="3">
        <f>Tableau_odi_logs_sessions[[#This Row],[dateout]]-Tableau_odi_logs_sessions[[#This Row],[jourout]]</f>
        <v>0.43263888888759539</v>
      </c>
      <c r="S58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82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83" spans="1:20" hidden="1" x14ac:dyDescent="0.25">
      <c r="A583">
        <v>86583</v>
      </c>
      <c r="B583" t="s">
        <v>825</v>
      </c>
      <c r="C583" t="s">
        <v>153</v>
      </c>
      <c r="D583" t="s">
        <v>58</v>
      </c>
      <c r="E583" s="1">
        <v>43909.358287037037</v>
      </c>
      <c r="F583" s="1">
        <v>43909.384479166663</v>
      </c>
      <c r="G583" t="s">
        <v>45</v>
      </c>
      <c r="H583" t="s">
        <v>154</v>
      </c>
      <c r="I583" t="s">
        <v>890</v>
      </c>
      <c r="J583" t="s">
        <v>16</v>
      </c>
      <c r="L583" t="s">
        <v>20</v>
      </c>
      <c r="M583" t="s">
        <v>25</v>
      </c>
      <c r="N583" s="3">
        <f>VALUE(Tableau_odi_logs_sessions[[#This Row],[duree]])</f>
        <v>37</v>
      </c>
      <c r="O583" s="2">
        <f>INT(Tableau_odi_logs_sessions[[#This Row],[datein]])</f>
        <v>43909</v>
      </c>
      <c r="P583" s="2">
        <f>INT(Tableau_odi_logs_sessions[[#This Row],[dateout]])</f>
        <v>43909</v>
      </c>
      <c r="Q583" s="3">
        <f>Tableau_odi_logs_sessions[[#This Row],[datein]]-Tableau_odi_logs_sessions[[#This Row],[jourin]]</f>
        <v>0.35828703703737119</v>
      </c>
      <c r="R583" s="3">
        <f>Tableau_odi_logs_sessions[[#This Row],[dateout]]-Tableau_odi_logs_sessions[[#This Row],[jourout]]</f>
        <v>0.38447916666336823</v>
      </c>
      <c r="S58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83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84" spans="1:20" hidden="1" x14ac:dyDescent="0.25">
      <c r="A584">
        <v>86584</v>
      </c>
      <c r="B584" t="s">
        <v>826</v>
      </c>
      <c r="C584" t="s">
        <v>153</v>
      </c>
      <c r="D584" t="s">
        <v>35</v>
      </c>
      <c r="E584" s="1">
        <v>43909.417268518519</v>
      </c>
      <c r="F584" s="1">
        <v>43909.43341435185</v>
      </c>
      <c r="G584" t="s">
        <v>62</v>
      </c>
      <c r="H584" t="s">
        <v>154</v>
      </c>
      <c r="I584" t="s">
        <v>890</v>
      </c>
      <c r="J584" t="s">
        <v>16</v>
      </c>
      <c r="L584" t="s">
        <v>21</v>
      </c>
      <c r="M584" t="s">
        <v>22</v>
      </c>
      <c r="N584" s="3">
        <f>VALUE(Tableau_odi_logs_sessions[[#This Row],[duree]])</f>
        <v>23</v>
      </c>
      <c r="O584" s="2">
        <f>INT(Tableau_odi_logs_sessions[[#This Row],[datein]])</f>
        <v>43909</v>
      </c>
      <c r="P584" s="2">
        <f>INT(Tableau_odi_logs_sessions[[#This Row],[dateout]])</f>
        <v>43909</v>
      </c>
      <c r="Q584" s="3">
        <f>Tableau_odi_logs_sessions[[#This Row],[datein]]-Tableau_odi_logs_sessions[[#This Row],[jourin]]</f>
        <v>0.41726851851854008</v>
      </c>
      <c r="R584" s="3">
        <f>Tableau_odi_logs_sessions[[#This Row],[dateout]]-Tableau_odi_logs_sessions[[#This Row],[jourout]]</f>
        <v>0.43341435184993315</v>
      </c>
      <c r="S58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84" s="3" t="str">
        <f>IF(Tableau_odi_logs_sessions[[#This Row],[test]]&gt;5,TEXT(Tableau_odi_logs_sessions[[#This Row],[datein]],"YYYYMMDD")&amp;"_"&amp;HOUR(Tableau_odi_logs_sessions[[#This Row],[datein]]),"")</f>
        <v>20200319_10</v>
      </c>
    </row>
    <row r="585" spans="1:20" hidden="1" x14ac:dyDescent="0.25">
      <c r="A585">
        <v>86610</v>
      </c>
      <c r="B585" t="s">
        <v>827</v>
      </c>
      <c r="C585" t="s">
        <v>252</v>
      </c>
      <c r="D585" t="s">
        <v>200</v>
      </c>
      <c r="E585" s="1">
        <v>43909.334803240738</v>
      </c>
      <c r="F585" s="1">
        <v>43909.398622685185</v>
      </c>
      <c r="G585" t="s">
        <v>197</v>
      </c>
      <c r="H585" t="s">
        <v>253</v>
      </c>
      <c r="I585" t="s">
        <v>889</v>
      </c>
      <c r="J585" t="s">
        <v>16</v>
      </c>
      <c r="L585" t="s">
        <v>21</v>
      </c>
      <c r="M585" t="s">
        <v>200</v>
      </c>
      <c r="N585" s="3">
        <f>VALUE(Tableau_odi_logs_sessions[[#This Row],[duree]])</f>
        <v>91</v>
      </c>
      <c r="O585" s="2">
        <f>INT(Tableau_odi_logs_sessions[[#This Row],[datein]])</f>
        <v>43909</v>
      </c>
      <c r="P585" s="2">
        <f>INT(Tableau_odi_logs_sessions[[#This Row],[dateout]])</f>
        <v>43909</v>
      </c>
      <c r="Q585" s="3">
        <f>Tableau_odi_logs_sessions[[#This Row],[datein]]-Tableau_odi_logs_sessions[[#This Row],[jourin]]</f>
        <v>0.33480324073752854</v>
      </c>
      <c r="R585" s="3">
        <f>Tableau_odi_logs_sessions[[#This Row],[dateout]]-Tableau_odi_logs_sessions[[#This Row],[jourout]]</f>
        <v>0.39862268518481869</v>
      </c>
      <c r="S58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9</v>
      </c>
      <c r="T585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86" spans="1:20" hidden="1" x14ac:dyDescent="0.25">
      <c r="A586">
        <v>86611</v>
      </c>
      <c r="B586" t="s">
        <v>828</v>
      </c>
      <c r="C586" t="s">
        <v>252</v>
      </c>
      <c r="D586" t="s">
        <v>93</v>
      </c>
      <c r="E586" s="1">
        <v>43909.410196759258</v>
      </c>
      <c r="F586" s="1">
        <v>43909.470092592594</v>
      </c>
      <c r="G586" t="s">
        <v>104</v>
      </c>
      <c r="H586" t="s">
        <v>253</v>
      </c>
      <c r="I586" t="s">
        <v>889</v>
      </c>
      <c r="J586" t="s">
        <v>16</v>
      </c>
      <c r="L586" t="s">
        <v>21</v>
      </c>
      <c r="M586" t="s">
        <v>53</v>
      </c>
      <c r="N586" s="3">
        <f>VALUE(Tableau_odi_logs_sessions[[#This Row],[duree]])</f>
        <v>86</v>
      </c>
      <c r="O586" s="2">
        <f>INT(Tableau_odi_logs_sessions[[#This Row],[datein]])</f>
        <v>43909</v>
      </c>
      <c r="P586" s="2">
        <f>INT(Tableau_odi_logs_sessions[[#This Row],[dateout]])</f>
        <v>43909</v>
      </c>
      <c r="Q586" s="3">
        <f>Tableau_odi_logs_sessions[[#This Row],[datein]]-Tableau_odi_logs_sessions[[#This Row],[jourin]]</f>
        <v>0.41019675925781485</v>
      </c>
      <c r="R586" s="3">
        <f>Tableau_odi_logs_sessions[[#This Row],[dateout]]-Tableau_odi_logs_sessions[[#This Row],[jourout]]</f>
        <v>0.4700925925935735</v>
      </c>
      <c r="S58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86" s="3" t="str">
        <f>IF(Tableau_odi_logs_sessions[[#This Row],[test]]&gt;5,TEXT(Tableau_odi_logs_sessions[[#This Row],[datein]],"YYYYMMDD")&amp;"_"&amp;HOUR(Tableau_odi_logs_sessions[[#This Row],[datein]]),"")</f>
        <v/>
      </c>
    </row>
    <row r="587" spans="1:20" hidden="1" x14ac:dyDescent="0.25">
      <c r="A587">
        <v>86616</v>
      </c>
      <c r="B587" t="s">
        <v>829</v>
      </c>
      <c r="C587" t="s">
        <v>142</v>
      </c>
      <c r="D587" t="s">
        <v>200</v>
      </c>
      <c r="E587" s="1">
        <v>43909.335925925923</v>
      </c>
      <c r="F587" s="1">
        <v>43909.337083333332</v>
      </c>
      <c r="G587" t="s">
        <v>28</v>
      </c>
      <c r="H587" t="s">
        <v>144</v>
      </c>
      <c r="I587" t="s">
        <v>889</v>
      </c>
      <c r="J587" t="s">
        <v>16</v>
      </c>
      <c r="L587" t="s">
        <v>21</v>
      </c>
      <c r="M587" t="s">
        <v>200</v>
      </c>
      <c r="N587" s="3">
        <f>VALUE(Tableau_odi_logs_sessions[[#This Row],[duree]])</f>
        <v>1</v>
      </c>
      <c r="O587" s="2">
        <f>INT(Tableau_odi_logs_sessions[[#This Row],[datein]])</f>
        <v>43909</v>
      </c>
      <c r="P587" s="2">
        <f>INT(Tableau_odi_logs_sessions[[#This Row],[dateout]])</f>
        <v>43909</v>
      </c>
      <c r="Q587" s="3">
        <f>Tableau_odi_logs_sessions[[#This Row],[datein]]-Tableau_odi_logs_sessions[[#This Row],[jourin]]</f>
        <v>0.33592592592322035</v>
      </c>
      <c r="R587" s="3">
        <f>Tableau_odi_logs_sessions[[#This Row],[dateout]]-Tableau_odi_logs_sessions[[#This Row],[jourout]]</f>
        <v>0.33708333333197515</v>
      </c>
      <c r="S58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5</v>
      </c>
      <c r="T587" s="3" t="str">
        <f>IF(Tableau_odi_logs_sessions[[#This Row],[test]]&gt;5,TEXT(Tableau_odi_logs_sessions[[#This Row],[datein]],"YYYYMMDD")&amp;"_"&amp;HOUR(Tableau_odi_logs_sessions[[#This Row],[datein]]),"")</f>
        <v/>
      </c>
    </row>
    <row r="588" spans="1:20" hidden="1" x14ac:dyDescent="0.25">
      <c r="A588">
        <v>86617</v>
      </c>
      <c r="B588" t="s">
        <v>830</v>
      </c>
      <c r="C588" t="s">
        <v>142</v>
      </c>
      <c r="D588" t="s">
        <v>200</v>
      </c>
      <c r="E588" s="1">
        <v>43909.340173611112</v>
      </c>
      <c r="F588" s="1">
        <v>43909.495671296296</v>
      </c>
      <c r="G588" t="s">
        <v>215</v>
      </c>
      <c r="H588" t="s">
        <v>144</v>
      </c>
      <c r="I588" t="s">
        <v>889</v>
      </c>
      <c r="J588" t="s">
        <v>16</v>
      </c>
      <c r="L588" t="s">
        <v>21</v>
      </c>
      <c r="M588" t="s">
        <v>200</v>
      </c>
      <c r="N588" s="3">
        <f>VALUE(Tableau_odi_logs_sessions[[#This Row],[duree]])</f>
        <v>223</v>
      </c>
      <c r="O588" s="2">
        <f>INT(Tableau_odi_logs_sessions[[#This Row],[datein]])</f>
        <v>43909</v>
      </c>
      <c r="P588" s="2">
        <f>INT(Tableau_odi_logs_sessions[[#This Row],[dateout]])</f>
        <v>43909</v>
      </c>
      <c r="Q588" s="3">
        <f>Tableau_odi_logs_sessions[[#This Row],[datein]]-Tableau_odi_logs_sessions[[#This Row],[jourin]]</f>
        <v>0.34017361111182254</v>
      </c>
      <c r="R588" s="3">
        <f>Tableau_odi_logs_sessions[[#This Row],[dateout]]-Tableau_odi_logs_sessions[[#This Row],[jourout]]</f>
        <v>0.49567129629576812</v>
      </c>
      <c r="S58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17</v>
      </c>
      <c r="T588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89" spans="1:20" hidden="1" x14ac:dyDescent="0.25">
      <c r="A589">
        <v>86625</v>
      </c>
      <c r="B589" t="s">
        <v>831</v>
      </c>
      <c r="C589" t="s">
        <v>210</v>
      </c>
      <c r="D589" t="s">
        <v>53</v>
      </c>
      <c r="E589" s="1">
        <v>43908.44630787037</v>
      </c>
      <c r="F589" s="1">
        <v>43909.365081018521</v>
      </c>
      <c r="G589" t="s">
        <v>220</v>
      </c>
      <c r="H589" t="s">
        <v>211</v>
      </c>
      <c r="I589" t="s">
        <v>889</v>
      </c>
      <c r="J589" t="s">
        <v>16</v>
      </c>
      <c r="L589" t="s">
        <v>13</v>
      </c>
      <c r="M589" t="s">
        <v>13</v>
      </c>
      <c r="N589" s="3">
        <f>VALUE(Tableau_odi_logs_sessions[[#This Row],[duree]])</f>
        <v>1323</v>
      </c>
      <c r="O589" s="2">
        <f>INT(Tableau_odi_logs_sessions[[#This Row],[datein]])</f>
        <v>43908</v>
      </c>
      <c r="P589" s="2">
        <f>INT(Tableau_odi_logs_sessions[[#This Row],[dateout]])</f>
        <v>43909</v>
      </c>
      <c r="Q589" s="3">
        <f>Tableau_odi_logs_sessions[[#This Row],[datein]]-Tableau_odi_logs_sessions[[#This Row],[jourin]]</f>
        <v>0.44630787037021946</v>
      </c>
      <c r="R589" s="3">
        <f>Tableau_odi_logs_sessions[[#This Row],[dateout]]-Tableau_odi_logs_sessions[[#This Row],[jourout]]</f>
        <v>0.36508101852086838</v>
      </c>
      <c r="S58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589" s="3" t="str">
        <f>IF(Tableau_odi_logs_sessions[[#This Row],[test]]&gt;5,TEXT(Tableau_odi_logs_sessions[[#This Row],[datein]],"YYYYMMDD")&amp;"_"&amp;HOUR(Tableau_odi_logs_sessions[[#This Row],[datein]]),"")</f>
        <v/>
      </c>
    </row>
    <row r="590" spans="1:20" hidden="1" x14ac:dyDescent="0.25">
      <c r="A590">
        <v>86627</v>
      </c>
      <c r="B590" t="s">
        <v>832</v>
      </c>
      <c r="C590" t="s">
        <v>210</v>
      </c>
      <c r="D590" t="s">
        <v>200</v>
      </c>
      <c r="E590" s="1">
        <v>43909.394629629627</v>
      </c>
      <c r="F590" s="1">
        <v>43909.444965277777</v>
      </c>
      <c r="G590" t="s">
        <v>86</v>
      </c>
      <c r="H590" t="s">
        <v>211</v>
      </c>
      <c r="I590" t="s">
        <v>889</v>
      </c>
      <c r="J590" t="s">
        <v>16</v>
      </c>
      <c r="L590" t="s">
        <v>21</v>
      </c>
      <c r="M590" t="s">
        <v>200</v>
      </c>
      <c r="N590" s="3">
        <f>VALUE(Tableau_odi_logs_sessions[[#This Row],[duree]])</f>
        <v>72</v>
      </c>
      <c r="O590" s="2">
        <f>INT(Tableau_odi_logs_sessions[[#This Row],[datein]])</f>
        <v>43909</v>
      </c>
      <c r="P590" s="2">
        <f>INT(Tableau_odi_logs_sessions[[#This Row],[dateout]])</f>
        <v>43909</v>
      </c>
      <c r="Q590" s="3">
        <f>Tableau_odi_logs_sessions[[#This Row],[datein]]-Tableau_odi_logs_sessions[[#This Row],[jourin]]</f>
        <v>0.39462962962716119</v>
      </c>
      <c r="R590" s="3">
        <f>Tableau_odi_logs_sessions[[#This Row],[dateout]]-Tableau_odi_logs_sessions[[#This Row],[jourout]]</f>
        <v>0.44496527777664596</v>
      </c>
      <c r="S59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90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91" spans="1:20" hidden="1" x14ac:dyDescent="0.25">
      <c r="A591">
        <v>86658</v>
      </c>
      <c r="B591" t="s">
        <v>833</v>
      </c>
      <c r="C591" t="s">
        <v>127</v>
      </c>
      <c r="D591" t="s">
        <v>58</v>
      </c>
      <c r="E591" s="1">
        <v>43909.359386574077</v>
      </c>
      <c r="F591" s="1">
        <v>43909.383761574078</v>
      </c>
      <c r="G591" t="s">
        <v>47</v>
      </c>
      <c r="H591" t="s">
        <v>128</v>
      </c>
      <c r="I591" t="s">
        <v>890</v>
      </c>
      <c r="J591" t="s">
        <v>16</v>
      </c>
      <c r="L591" t="s">
        <v>20</v>
      </c>
      <c r="M591" t="s">
        <v>25</v>
      </c>
      <c r="N591" s="3">
        <f>VALUE(Tableau_odi_logs_sessions[[#This Row],[duree]])</f>
        <v>35</v>
      </c>
      <c r="O591" s="2">
        <f>INT(Tableau_odi_logs_sessions[[#This Row],[datein]])</f>
        <v>43909</v>
      </c>
      <c r="P591" s="2">
        <f>INT(Tableau_odi_logs_sessions[[#This Row],[dateout]])</f>
        <v>43909</v>
      </c>
      <c r="Q591" s="3">
        <f>Tableau_odi_logs_sessions[[#This Row],[datein]]-Tableau_odi_logs_sessions[[#This Row],[jourin]]</f>
        <v>0.35938657407677965</v>
      </c>
      <c r="R591" s="3">
        <f>Tableau_odi_logs_sessions[[#This Row],[dateout]]-Tableau_odi_logs_sessions[[#This Row],[jourout]]</f>
        <v>0.38376157407765277</v>
      </c>
      <c r="S59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91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92" spans="1:20" hidden="1" x14ac:dyDescent="0.25">
      <c r="A592">
        <v>86659</v>
      </c>
      <c r="B592" t="s">
        <v>834</v>
      </c>
      <c r="C592" t="s">
        <v>127</v>
      </c>
      <c r="D592" t="s">
        <v>35</v>
      </c>
      <c r="E592" s="1">
        <v>43909.40766203704</v>
      </c>
      <c r="F592" s="1">
        <v>43909.432870370372</v>
      </c>
      <c r="G592" t="s">
        <v>59</v>
      </c>
      <c r="H592" t="s">
        <v>128</v>
      </c>
      <c r="I592" t="s">
        <v>890</v>
      </c>
      <c r="J592" t="s">
        <v>16</v>
      </c>
      <c r="L592" t="s">
        <v>21</v>
      </c>
      <c r="M592" t="s">
        <v>22</v>
      </c>
      <c r="N592" s="3">
        <f>VALUE(Tableau_odi_logs_sessions[[#This Row],[duree]])</f>
        <v>36</v>
      </c>
      <c r="O592" s="2">
        <f>INT(Tableau_odi_logs_sessions[[#This Row],[datein]])</f>
        <v>43909</v>
      </c>
      <c r="P592" s="2">
        <f>INT(Tableau_odi_logs_sessions[[#This Row],[dateout]])</f>
        <v>43909</v>
      </c>
      <c r="Q592" s="3">
        <f>Tableau_odi_logs_sessions[[#This Row],[datein]]-Tableau_odi_logs_sessions[[#This Row],[jourin]]</f>
        <v>0.4076620370396995</v>
      </c>
      <c r="R592" s="3">
        <f>Tableau_odi_logs_sessions[[#This Row],[dateout]]-Tableau_odi_logs_sessions[[#This Row],[jourout]]</f>
        <v>0.43287037037225673</v>
      </c>
      <c r="S59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592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93" spans="1:20" hidden="1" x14ac:dyDescent="0.25">
      <c r="A593">
        <v>86708</v>
      </c>
      <c r="B593" t="s">
        <v>835</v>
      </c>
      <c r="C593" t="s">
        <v>147</v>
      </c>
      <c r="D593" t="s">
        <v>200</v>
      </c>
      <c r="E593" s="1">
        <v>43909.333912037036</v>
      </c>
      <c r="F593" s="1">
        <v>43909.412453703706</v>
      </c>
      <c r="G593" t="s">
        <v>172</v>
      </c>
      <c r="H593" t="s">
        <v>148</v>
      </c>
      <c r="I593" t="s">
        <v>889</v>
      </c>
      <c r="J593" t="s">
        <v>16</v>
      </c>
      <c r="L593" t="s">
        <v>21</v>
      </c>
      <c r="M593" t="s">
        <v>200</v>
      </c>
      <c r="N593" s="3">
        <f>VALUE(Tableau_odi_logs_sessions[[#This Row],[duree]])</f>
        <v>113</v>
      </c>
      <c r="O593" s="2">
        <f>INT(Tableau_odi_logs_sessions[[#This Row],[datein]])</f>
        <v>43909</v>
      </c>
      <c r="P593" s="2">
        <f>INT(Tableau_odi_logs_sessions[[#This Row],[dateout]])</f>
        <v>43909</v>
      </c>
      <c r="Q593" s="3">
        <f>Tableau_odi_logs_sessions[[#This Row],[datein]]-Tableau_odi_logs_sessions[[#This Row],[jourin]]</f>
        <v>0.33391203703649808</v>
      </c>
      <c r="R593" s="3">
        <f>Tableau_odi_logs_sessions[[#This Row],[dateout]]-Tableau_odi_logs_sessions[[#This Row],[jourout]]</f>
        <v>0.41245370370597811</v>
      </c>
      <c r="S59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593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94" spans="1:20" hidden="1" x14ac:dyDescent="0.25">
      <c r="A594">
        <v>86709</v>
      </c>
      <c r="B594" t="s">
        <v>836</v>
      </c>
      <c r="C594" t="s">
        <v>147</v>
      </c>
      <c r="D594" t="s">
        <v>200</v>
      </c>
      <c r="E594" s="1">
        <v>43909.413310185184</v>
      </c>
      <c r="F594" s="1">
        <v>43909.504363425927</v>
      </c>
      <c r="G594" t="s">
        <v>201</v>
      </c>
      <c r="H594" t="s">
        <v>148</v>
      </c>
      <c r="I594" t="s">
        <v>889</v>
      </c>
      <c r="J594" t="s">
        <v>16</v>
      </c>
      <c r="L594" t="s">
        <v>21</v>
      </c>
      <c r="M594" t="s">
        <v>200</v>
      </c>
      <c r="N594" s="3">
        <f>VALUE(Tableau_odi_logs_sessions[[#This Row],[duree]])</f>
        <v>131</v>
      </c>
      <c r="O594" s="2">
        <f>INT(Tableau_odi_logs_sessions[[#This Row],[datein]])</f>
        <v>43909</v>
      </c>
      <c r="P594" s="2">
        <f>INT(Tableau_odi_logs_sessions[[#This Row],[dateout]])</f>
        <v>43909</v>
      </c>
      <c r="Q594" s="3">
        <f>Tableau_odi_logs_sessions[[#This Row],[datein]]-Tableau_odi_logs_sessions[[#This Row],[jourin]]</f>
        <v>0.41331018518394558</v>
      </c>
      <c r="R594" s="3">
        <f>Tableau_odi_logs_sessions[[#This Row],[dateout]]-Tableau_odi_logs_sessions[[#This Row],[jourout]]</f>
        <v>0.50436342592729488</v>
      </c>
      <c r="S59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594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95" spans="1:20" hidden="1" x14ac:dyDescent="0.25">
      <c r="A595">
        <v>86719</v>
      </c>
      <c r="B595" t="s">
        <v>837</v>
      </c>
      <c r="C595" t="s">
        <v>56</v>
      </c>
      <c r="D595" t="s">
        <v>200</v>
      </c>
      <c r="E595" s="1">
        <v>43909.339837962965</v>
      </c>
      <c r="F595" s="1">
        <v>43909.379502314812</v>
      </c>
      <c r="G595" t="s">
        <v>84</v>
      </c>
      <c r="H595" t="s">
        <v>57</v>
      </c>
      <c r="I595" t="s">
        <v>889</v>
      </c>
      <c r="J595" t="s">
        <v>16</v>
      </c>
      <c r="L595" t="s">
        <v>21</v>
      </c>
      <c r="M595" t="s">
        <v>200</v>
      </c>
      <c r="N595" s="3">
        <f>VALUE(Tableau_odi_logs_sessions[[#This Row],[duree]])</f>
        <v>57</v>
      </c>
      <c r="O595" s="2">
        <f>INT(Tableau_odi_logs_sessions[[#This Row],[datein]])</f>
        <v>43909</v>
      </c>
      <c r="P595" s="2">
        <f>INT(Tableau_odi_logs_sessions[[#This Row],[dateout]])</f>
        <v>43909</v>
      </c>
      <c r="Q595" s="3">
        <f>Tableau_odi_logs_sessions[[#This Row],[datein]]-Tableau_odi_logs_sessions[[#This Row],[jourin]]</f>
        <v>0.33983796296524815</v>
      </c>
      <c r="R595" s="3">
        <f>Tableau_odi_logs_sessions[[#This Row],[dateout]]-Tableau_odi_logs_sessions[[#This Row],[jourout]]</f>
        <v>0.37950231481227092</v>
      </c>
      <c r="S59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595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596" spans="1:20" hidden="1" x14ac:dyDescent="0.25">
      <c r="A596">
        <v>86720</v>
      </c>
      <c r="B596" t="s">
        <v>838</v>
      </c>
      <c r="C596" t="s">
        <v>56</v>
      </c>
      <c r="D596" t="s">
        <v>200</v>
      </c>
      <c r="E596" s="1">
        <v>43909.41065972222</v>
      </c>
      <c r="F596" s="1">
        <v>43909.444062499999</v>
      </c>
      <c r="G596" t="s">
        <v>76</v>
      </c>
      <c r="H596" t="s">
        <v>57</v>
      </c>
      <c r="I596" t="s">
        <v>889</v>
      </c>
      <c r="J596" t="s">
        <v>16</v>
      </c>
      <c r="L596" t="s">
        <v>21</v>
      </c>
      <c r="M596" t="s">
        <v>200</v>
      </c>
      <c r="N596" s="3">
        <f>VALUE(Tableau_odi_logs_sessions[[#This Row],[duree]])</f>
        <v>48</v>
      </c>
      <c r="O596" s="2">
        <f>INT(Tableau_odi_logs_sessions[[#This Row],[datein]])</f>
        <v>43909</v>
      </c>
      <c r="P596" s="2">
        <f>INT(Tableau_odi_logs_sessions[[#This Row],[dateout]])</f>
        <v>43909</v>
      </c>
      <c r="Q596" s="3">
        <f>Tableau_odi_logs_sessions[[#This Row],[datein]]-Tableau_odi_logs_sessions[[#This Row],[jourin]]</f>
        <v>0.41065972221986158</v>
      </c>
      <c r="R596" s="3">
        <f>Tableau_odi_logs_sessions[[#This Row],[dateout]]-Tableau_odi_logs_sessions[[#This Row],[jourout]]</f>
        <v>0.44406249999883585</v>
      </c>
      <c r="S59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596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597" spans="1:20" hidden="1" x14ac:dyDescent="0.25">
      <c r="A597">
        <v>86721</v>
      </c>
      <c r="B597" t="s">
        <v>839</v>
      </c>
      <c r="C597" t="s">
        <v>56</v>
      </c>
      <c r="D597" t="s">
        <v>200</v>
      </c>
      <c r="E597" s="1">
        <v>43909.461006944446</v>
      </c>
      <c r="F597" s="1">
        <v>43909.469537037039</v>
      </c>
      <c r="G597" t="s">
        <v>33</v>
      </c>
      <c r="H597" t="s">
        <v>57</v>
      </c>
      <c r="I597" t="s">
        <v>889</v>
      </c>
      <c r="J597" t="s">
        <v>16</v>
      </c>
      <c r="L597" t="s">
        <v>21</v>
      </c>
      <c r="M597" t="s">
        <v>200</v>
      </c>
      <c r="N597" s="3">
        <f>VALUE(Tableau_odi_logs_sessions[[#This Row],[duree]])</f>
        <v>12</v>
      </c>
      <c r="O597" s="2">
        <f>INT(Tableau_odi_logs_sessions[[#This Row],[datein]])</f>
        <v>43909</v>
      </c>
      <c r="P597" s="2">
        <f>INT(Tableau_odi_logs_sessions[[#This Row],[dateout]])</f>
        <v>43909</v>
      </c>
      <c r="Q597" s="3">
        <f>Tableau_odi_logs_sessions[[#This Row],[datein]]-Tableau_odi_logs_sessions[[#This Row],[jourin]]</f>
        <v>0.461006944446126</v>
      </c>
      <c r="R597" s="3">
        <f>Tableau_odi_logs_sessions[[#This Row],[dateout]]-Tableau_odi_logs_sessions[[#This Row],[jourout]]</f>
        <v>0.46953703703911742</v>
      </c>
      <c r="S59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597" s="3" t="str">
        <f>IF(Tableau_odi_logs_sessions[[#This Row],[test]]&gt;5,TEXT(Tableau_odi_logs_sessions[[#This Row],[datein]],"YYYYMMDD")&amp;"_"&amp;HOUR(Tableau_odi_logs_sessions[[#This Row],[datein]]),"")</f>
        <v>20200319_11</v>
      </c>
    </row>
    <row r="598" spans="1:20" hidden="1" x14ac:dyDescent="0.25">
      <c r="A598">
        <v>87560</v>
      </c>
      <c r="B598" t="s">
        <v>840</v>
      </c>
      <c r="C598" t="s">
        <v>206</v>
      </c>
      <c r="D598" t="s">
        <v>93</v>
      </c>
      <c r="E598" s="1">
        <v>43909.553460648145</v>
      </c>
      <c r="F598" s="1">
        <v>43909.671273148146</v>
      </c>
      <c r="G598" t="s">
        <v>51</v>
      </c>
      <c r="H598" t="s">
        <v>207</v>
      </c>
      <c r="I598" t="s">
        <v>889</v>
      </c>
      <c r="J598" t="s">
        <v>16</v>
      </c>
      <c r="L598" t="s">
        <v>21</v>
      </c>
      <c r="M598" t="s">
        <v>53</v>
      </c>
      <c r="N598" s="3">
        <f>VALUE(Tableau_odi_logs_sessions[[#This Row],[duree]])</f>
        <v>169</v>
      </c>
      <c r="O598" s="2">
        <f>INT(Tableau_odi_logs_sessions[[#This Row],[datein]])</f>
        <v>43909</v>
      </c>
      <c r="P598" s="2">
        <f>INT(Tableau_odi_logs_sessions[[#This Row],[dateout]])</f>
        <v>43909</v>
      </c>
      <c r="Q598" s="3">
        <f>Tableau_odi_logs_sessions[[#This Row],[datein]]-Tableau_odi_logs_sessions[[#This Row],[jourin]]</f>
        <v>0.55346064814511919</v>
      </c>
      <c r="R598" s="3">
        <f>Tableau_odi_logs_sessions[[#This Row],[dateout]]-Tableau_odi_logs_sessions[[#This Row],[jourout]]</f>
        <v>0.67127314814570127</v>
      </c>
      <c r="S59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598" s="3" t="str">
        <f>IF(Tableau_odi_logs_sessions[[#This Row],[test]]&gt;5,TEXT(Tableau_odi_logs_sessions[[#This Row],[datein]],"YYYYMMDD")&amp;"_"&amp;HOUR(Tableau_odi_logs_sessions[[#This Row],[datein]]),"")</f>
        <v/>
      </c>
    </row>
    <row r="599" spans="1:20" hidden="1" x14ac:dyDescent="0.25">
      <c r="A599">
        <v>87657</v>
      </c>
      <c r="B599" t="s">
        <v>841</v>
      </c>
      <c r="C599" t="s">
        <v>142</v>
      </c>
      <c r="D599" t="s">
        <v>53</v>
      </c>
      <c r="E599" s="1">
        <v>43909.546215277776</v>
      </c>
      <c r="F599" s="1">
        <v>43909.546944444446</v>
      </c>
      <c r="G599" t="s">
        <v>28</v>
      </c>
      <c r="H599" t="s">
        <v>144</v>
      </c>
      <c r="I599" t="s">
        <v>889</v>
      </c>
      <c r="J599" t="s">
        <v>16</v>
      </c>
      <c r="L599" t="s">
        <v>21</v>
      </c>
      <c r="M599" t="s">
        <v>55</v>
      </c>
      <c r="N599" s="3">
        <f>VALUE(Tableau_odi_logs_sessions[[#This Row],[duree]])</f>
        <v>1</v>
      </c>
      <c r="O599" s="2">
        <f>INT(Tableau_odi_logs_sessions[[#This Row],[datein]])</f>
        <v>43909</v>
      </c>
      <c r="P599" s="2">
        <f>INT(Tableau_odi_logs_sessions[[#This Row],[dateout]])</f>
        <v>43909</v>
      </c>
      <c r="Q599" s="3">
        <f>Tableau_odi_logs_sessions[[#This Row],[datein]]-Tableau_odi_logs_sessions[[#This Row],[jourin]]</f>
        <v>0.54621527777635492</v>
      </c>
      <c r="R599" s="3">
        <f>Tableau_odi_logs_sessions[[#This Row],[dateout]]-Tableau_odi_logs_sessions[[#This Row],[jourout]]</f>
        <v>0.546944444446126</v>
      </c>
      <c r="S59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599" s="3" t="str">
        <f>IF(Tableau_odi_logs_sessions[[#This Row],[test]]&gt;5,TEXT(Tableau_odi_logs_sessions[[#This Row],[datein]],"YYYYMMDD")&amp;"_"&amp;HOUR(Tableau_odi_logs_sessions[[#This Row],[datein]]),"")</f>
        <v/>
      </c>
    </row>
    <row r="600" spans="1:20" hidden="1" x14ac:dyDescent="0.25">
      <c r="A600">
        <v>87659</v>
      </c>
      <c r="B600" t="s">
        <v>842</v>
      </c>
      <c r="C600" t="s">
        <v>142</v>
      </c>
      <c r="D600" t="s">
        <v>75</v>
      </c>
      <c r="E600" s="1">
        <v>43909.547337962962</v>
      </c>
      <c r="F600" s="1">
        <v>43909.670787037037</v>
      </c>
      <c r="G600" t="s">
        <v>168</v>
      </c>
      <c r="H600" t="s">
        <v>144</v>
      </c>
      <c r="I600" t="s">
        <v>889</v>
      </c>
      <c r="J600" t="s">
        <v>16</v>
      </c>
      <c r="L600" t="s">
        <v>21</v>
      </c>
      <c r="M600" t="s">
        <v>53</v>
      </c>
      <c r="N600" s="3">
        <f>VALUE(Tableau_odi_logs_sessions[[#This Row],[duree]])</f>
        <v>177</v>
      </c>
      <c r="O600" s="2">
        <f>INT(Tableau_odi_logs_sessions[[#This Row],[datein]])</f>
        <v>43909</v>
      </c>
      <c r="P600" s="2">
        <f>INT(Tableau_odi_logs_sessions[[#This Row],[dateout]])</f>
        <v>43909</v>
      </c>
      <c r="Q600" s="3">
        <f>Tableau_odi_logs_sessions[[#This Row],[datein]]-Tableau_odi_logs_sessions[[#This Row],[jourin]]</f>
        <v>0.54733796296204673</v>
      </c>
      <c r="R600" s="3">
        <f>Tableau_odi_logs_sessions[[#This Row],[dateout]]-Tableau_odi_logs_sessions[[#This Row],[jourout]]</f>
        <v>0.67078703703737119</v>
      </c>
      <c r="S60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600" s="3" t="str">
        <f>IF(Tableau_odi_logs_sessions[[#This Row],[test]]&gt;5,TEXT(Tableau_odi_logs_sessions[[#This Row],[datein]],"YYYYMMDD")&amp;"_"&amp;HOUR(Tableau_odi_logs_sessions[[#This Row],[datein]]),"")</f>
        <v/>
      </c>
    </row>
    <row r="601" spans="1:20" hidden="1" x14ac:dyDescent="0.25">
      <c r="A601">
        <v>87692</v>
      </c>
      <c r="B601" t="s">
        <v>843</v>
      </c>
      <c r="C601" t="s">
        <v>151</v>
      </c>
      <c r="D601" t="s">
        <v>200</v>
      </c>
      <c r="E601" s="1">
        <v>43909.560949074075</v>
      </c>
      <c r="F601" s="1">
        <v>43909.669085648151</v>
      </c>
      <c r="G601" t="s">
        <v>175</v>
      </c>
      <c r="H601" t="s">
        <v>152</v>
      </c>
      <c r="I601" t="s">
        <v>889</v>
      </c>
      <c r="J601" t="s">
        <v>16</v>
      </c>
      <c r="L601" t="s">
        <v>21</v>
      </c>
      <c r="M601" t="s">
        <v>200</v>
      </c>
      <c r="N601" s="3">
        <f>VALUE(Tableau_odi_logs_sessions[[#This Row],[duree]])</f>
        <v>155</v>
      </c>
      <c r="O601" s="2">
        <f>INT(Tableau_odi_logs_sessions[[#This Row],[datein]])</f>
        <v>43909</v>
      </c>
      <c r="P601" s="2">
        <f>INT(Tableau_odi_logs_sessions[[#This Row],[dateout]])</f>
        <v>43909</v>
      </c>
      <c r="Q601" s="3">
        <f>Tableau_odi_logs_sessions[[#This Row],[datein]]-Tableau_odi_logs_sessions[[#This Row],[jourin]]</f>
        <v>0.56094907407532446</v>
      </c>
      <c r="R601" s="3">
        <f>Tableau_odi_logs_sessions[[#This Row],[dateout]]-Tableau_odi_logs_sessions[[#This Row],[jourout]]</f>
        <v>0.66908564815093996</v>
      </c>
      <c r="S60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601" s="3" t="str">
        <f>IF(Tableau_odi_logs_sessions[[#This Row],[test]]&gt;5,TEXT(Tableau_odi_logs_sessions[[#This Row],[datein]],"YYYYMMDD")&amp;"_"&amp;HOUR(Tableau_odi_logs_sessions[[#This Row],[datein]]),"")</f>
        <v>20200319_13</v>
      </c>
    </row>
    <row r="602" spans="1:20" hidden="1" x14ac:dyDescent="0.25">
      <c r="A602">
        <v>87770</v>
      </c>
      <c r="B602" t="s">
        <v>844</v>
      </c>
      <c r="C602" t="s">
        <v>219</v>
      </c>
      <c r="D602" t="s">
        <v>200</v>
      </c>
      <c r="E602" s="1">
        <v>43909.544398148151</v>
      </c>
      <c r="F602" s="1">
        <v>43909.570162037038</v>
      </c>
      <c r="G602" t="s">
        <v>45</v>
      </c>
      <c r="H602" t="s">
        <v>265</v>
      </c>
      <c r="I602" t="s">
        <v>889</v>
      </c>
      <c r="J602" t="s">
        <v>16</v>
      </c>
      <c r="L602" t="s">
        <v>21</v>
      </c>
      <c r="M602" t="s">
        <v>200</v>
      </c>
      <c r="N602" s="3">
        <f>VALUE(Tableau_odi_logs_sessions[[#This Row],[duree]])</f>
        <v>37</v>
      </c>
      <c r="O602" s="2">
        <f>INT(Tableau_odi_logs_sessions[[#This Row],[datein]])</f>
        <v>43909</v>
      </c>
      <c r="P602" s="2">
        <f>INT(Tableau_odi_logs_sessions[[#This Row],[dateout]])</f>
        <v>43909</v>
      </c>
      <c r="Q602" s="3">
        <f>Tableau_odi_logs_sessions[[#This Row],[datein]]-Tableau_odi_logs_sessions[[#This Row],[jourin]]</f>
        <v>0.544398148151231</v>
      </c>
      <c r="R602" s="3">
        <f>Tableau_odi_logs_sessions[[#This Row],[dateout]]-Tableau_odi_logs_sessions[[#This Row],[jourout]]</f>
        <v>0.57016203703824431</v>
      </c>
      <c r="S60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602" s="3" t="str">
        <f>IF(Tableau_odi_logs_sessions[[#This Row],[test]]&gt;5,TEXT(Tableau_odi_logs_sessions[[#This Row],[datein]],"YYYYMMDD")&amp;"_"&amp;HOUR(Tableau_odi_logs_sessions[[#This Row],[datein]]),"")</f>
        <v>20200319_13</v>
      </c>
    </row>
    <row r="603" spans="1:20" hidden="1" x14ac:dyDescent="0.25">
      <c r="A603">
        <v>87771</v>
      </c>
      <c r="B603" t="s">
        <v>845</v>
      </c>
      <c r="C603" t="s">
        <v>219</v>
      </c>
      <c r="D603" t="s">
        <v>200</v>
      </c>
      <c r="E603" s="1">
        <v>43909.571701388886</v>
      </c>
      <c r="F603" s="1">
        <v>43909.605925925927</v>
      </c>
      <c r="G603" t="s">
        <v>94</v>
      </c>
      <c r="H603" t="s">
        <v>265</v>
      </c>
      <c r="I603" t="s">
        <v>889</v>
      </c>
      <c r="J603" t="s">
        <v>16</v>
      </c>
      <c r="L603" t="s">
        <v>21</v>
      </c>
      <c r="M603" t="s">
        <v>200</v>
      </c>
      <c r="N603" s="3">
        <f>VALUE(Tableau_odi_logs_sessions[[#This Row],[duree]])</f>
        <v>49</v>
      </c>
      <c r="O603" s="2">
        <f>INT(Tableau_odi_logs_sessions[[#This Row],[datein]])</f>
        <v>43909</v>
      </c>
      <c r="P603" s="2">
        <f>INT(Tableau_odi_logs_sessions[[#This Row],[dateout]])</f>
        <v>43909</v>
      </c>
      <c r="Q603" s="3">
        <f>Tableau_odi_logs_sessions[[#This Row],[datein]]-Tableau_odi_logs_sessions[[#This Row],[jourin]]</f>
        <v>0.57170138888614019</v>
      </c>
      <c r="R603" s="3">
        <f>Tableau_odi_logs_sessions[[#This Row],[dateout]]-Tableau_odi_logs_sessions[[#This Row],[jourout]]</f>
        <v>0.60592592592729488</v>
      </c>
      <c r="S60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603" s="3" t="str">
        <f>IF(Tableau_odi_logs_sessions[[#This Row],[test]]&gt;5,TEXT(Tableau_odi_logs_sessions[[#This Row],[datein]],"YYYYMMDD")&amp;"_"&amp;HOUR(Tableau_odi_logs_sessions[[#This Row],[datein]]),"")</f>
        <v>20200319_13</v>
      </c>
    </row>
    <row r="604" spans="1:20" hidden="1" x14ac:dyDescent="0.25">
      <c r="A604">
        <v>87915</v>
      </c>
      <c r="B604" t="s">
        <v>846</v>
      </c>
      <c r="C604" t="s">
        <v>56</v>
      </c>
      <c r="D604" t="s">
        <v>200</v>
      </c>
      <c r="E604" s="1">
        <v>43909.544756944444</v>
      </c>
      <c r="F604" s="1">
        <v>43909.671180555553</v>
      </c>
      <c r="G604" t="s">
        <v>193</v>
      </c>
      <c r="H604" t="s">
        <v>57</v>
      </c>
      <c r="I604" t="s">
        <v>889</v>
      </c>
      <c r="J604" t="s">
        <v>16</v>
      </c>
      <c r="L604" t="s">
        <v>21</v>
      </c>
      <c r="M604" t="s">
        <v>200</v>
      </c>
      <c r="N604" s="3">
        <f>VALUE(Tableau_odi_logs_sessions[[#This Row],[duree]])</f>
        <v>182</v>
      </c>
      <c r="O604" s="2">
        <f>INT(Tableau_odi_logs_sessions[[#This Row],[datein]])</f>
        <v>43909</v>
      </c>
      <c r="P604" s="2">
        <f>INT(Tableau_odi_logs_sessions[[#This Row],[dateout]])</f>
        <v>43909</v>
      </c>
      <c r="Q604" s="3">
        <f>Tableau_odi_logs_sessions[[#This Row],[datein]]-Tableau_odi_logs_sessions[[#This Row],[jourin]]</f>
        <v>0.54475694444408873</v>
      </c>
      <c r="R604" s="3">
        <f>Tableau_odi_logs_sessions[[#This Row],[dateout]]-Tableau_odi_logs_sessions[[#This Row],[jourout]]</f>
        <v>0.67118055555329192</v>
      </c>
      <c r="S60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604" s="3" t="str">
        <f>IF(Tableau_odi_logs_sessions[[#This Row],[test]]&gt;5,TEXT(Tableau_odi_logs_sessions[[#This Row],[datein]],"YYYYMMDD")&amp;"_"&amp;HOUR(Tableau_odi_logs_sessions[[#This Row],[datein]]),"")</f>
        <v>20200319_13</v>
      </c>
    </row>
    <row r="605" spans="1:20" hidden="1" x14ac:dyDescent="0.25">
      <c r="A605">
        <v>87971</v>
      </c>
      <c r="B605" t="s">
        <v>847</v>
      </c>
      <c r="C605" t="s">
        <v>186</v>
      </c>
      <c r="D605" t="s">
        <v>58</v>
      </c>
      <c r="E605" s="1">
        <v>43909.35900462963</v>
      </c>
      <c r="F605" s="1">
        <v>43909.384409722225</v>
      </c>
      <c r="G605" t="s">
        <v>59</v>
      </c>
      <c r="H605" t="s">
        <v>187</v>
      </c>
      <c r="I605" t="s">
        <v>890</v>
      </c>
      <c r="J605" t="s">
        <v>16</v>
      </c>
      <c r="L605" t="s">
        <v>20</v>
      </c>
      <c r="M605" t="s">
        <v>25</v>
      </c>
      <c r="N605" s="3">
        <f>VALUE(Tableau_odi_logs_sessions[[#This Row],[duree]])</f>
        <v>36</v>
      </c>
      <c r="O605" s="2">
        <f>INT(Tableau_odi_logs_sessions[[#This Row],[datein]])</f>
        <v>43909</v>
      </c>
      <c r="P605" s="2">
        <f>INT(Tableau_odi_logs_sessions[[#This Row],[dateout]])</f>
        <v>43909</v>
      </c>
      <c r="Q605" s="3">
        <f>Tableau_odi_logs_sessions[[#This Row],[datein]]-Tableau_odi_logs_sessions[[#This Row],[jourin]]</f>
        <v>0.35900462963036261</v>
      </c>
      <c r="R605" s="3">
        <f>Tableau_odi_logs_sessions[[#This Row],[dateout]]-Tableau_odi_logs_sessions[[#This Row],[jourout]]</f>
        <v>0.38440972222451819</v>
      </c>
      <c r="S60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605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606" spans="1:20" hidden="1" x14ac:dyDescent="0.25">
      <c r="A606">
        <v>87972</v>
      </c>
      <c r="B606" t="s">
        <v>848</v>
      </c>
      <c r="C606" t="s">
        <v>186</v>
      </c>
      <c r="D606" t="s">
        <v>35</v>
      </c>
      <c r="E606" s="1">
        <v>43909.407361111109</v>
      </c>
      <c r="F606" s="1">
        <v>43909.432210648149</v>
      </c>
      <c r="G606" t="s">
        <v>47</v>
      </c>
      <c r="H606" t="s">
        <v>187</v>
      </c>
      <c r="I606" t="s">
        <v>890</v>
      </c>
      <c r="J606" t="s">
        <v>16</v>
      </c>
      <c r="L606" t="s">
        <v>21</v>
      </c>
      <c r="M606" t="s">
        <v>22</v>
      </c>
      <c r="N606" s="3">
        <f>VALUE(Tableau_odi_logs_sessions[[#This Row],[duree]])</f>
        <v>35</v>
      </c>
      <c r="O606" s="2">
        <f>INT(Tableau_odi_logs_sessions[[#This Row],[datein]])</f>
        <v>43909</v>
      </c>
      <c r="P606" s="2">
        <f>INT(Tableau_odi_logs_sessions[[#This Row],[dateout]])</f>
        <v>43909</v>
      </c>
      <c r="Q606" s="3">
        <f>Tableau_odi_logs_sessions[[#This Row],[datein]]-Tableau_odi_logs_sessions[[#This Row],[jourin]]</f>
        <v>0.40736111110891216</v>
      </c>
      <c r="R606" s="3">
        <f>Tableau_odi_logs_sessions[[#This Row],[dateout]]-Tableau_odi_logs_sessions[[#This Row],[jourout]]</f>
        <v>0.43221064814861165</v>
      </c>
      <c r="S60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606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607" spans="1:20" hidden="1" x14ac:dyDescent="0.25">
      <c r="A607">
        <v>88083</v>
      </c>
      <c r="B607" t="s">
        <v>849</v>
      </c>
      <c r="C607" t="s">
        <v>153</v>
      </c>
      <c r="D607" t="s">
        <v>66</v>
      </c>
      <c r="E607" s="1">
        <v>43909.475914351853</v>
      </c>
      <c r="F607" s="1">
        <v>43909.522974537038</v>
      </c>
      <c r="G607" t="s">
        <v>126</v>
      </c>
      <c r="H607" t="s">
        <v>154</v>
      </c>
      <c r="I607" t="s">
        <v>890</v>
      </c>
      <c r="J607" t="s">
        <v>16</v>
      </c>
      <c r="L607" t="s">
        <v>68</v>
      </c>
      <c r="M607" t="s">
        <v>69</v>
      </c>
      <c r="N607" s="3">
        <f>VALUE(Tableau_odi_logs_sessions[[#This Row],[duree]])</f>
        <v>67</v>
      </c>
      <c r="O607" s="2">
        <f>INT(Tableau_odi_logs_sessions[[#This Row],[datein]])</f>
        <v>43909</v>
      </c>
      <c r="P607" s="2">
        <f>INT(Tableau_odi_logs_sessions[[#This Row],[dateout]])</f>
        <v>43909</v>
      </c>
      <c r="Q607" s="3">
        <f>Tableau_odi_logs_sessions[[#This Row],[datein]]-Tableau_odi_logs_sessions[[#This Row],[jourin]]</f>
        <v>0.47591435185313458</v>
      </c>
      <c r="R607" s="3">
        <f>Tableau_odi_logs_sessions[[#This Row],[dateout]]-Tableau_odi_logs_sessions[[#This Row],[jourout]]</f>
        <v>0.52297453703795327</v>
      </c>
      <c r="S60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607" s="3" t="str">
        <f>IF(Tableau_odi_logs_sessions[[#This Row],[test]]&gt;5,TEXT(Tableau_odi_logs_sessions[[#This Row],[datein]],"YYYYMMDD")&amp;"_"&amp;HOUR(Tableau_odi_logs_sessions[[#This Row],[datein]]),"")</f>
        <v/>
      </c>
    </row>
    <row r="608" spans="1:20" hidden="1" x14ac:dyDescent="0.25">
      <c r="A608">
        <v>88123</v>
      </c>
      <c r="B608" t="s">
        <v>850</v>
      </c>
      <c r="C608" t="s">
        <v>157</v>
      </c>
      <c r="D608" t="s">
        <v>200</v>
      </c>
      <c r="E608" s="1">
        <v>43909.544490740744</v>
      </c>
      <c r="F608" s="1">
        <v>43909.672071759262</v>
      </c>
      <c r="G608" t="s">
        <v>143</v>
      </c>
      <c r="H608" t="s">
        <v>159</v>
      </c>
      <c r="I608" t="s">
        <v>889</v>
      </c>
      <c r="J608" t="s">
        <v>16</v>
      </c>
      <c r="L608" t="s">
        <v>21</v>
      </c>
      <c r="M608" t="s">
        <v>200</v>
      </c>
      <c r="N608" s="3">
        <f>VALUE(Tableau_odi_logs_sessions[[#This Row],[duree]])</f>
        <v>183</v>
      </c>
      <c r="O608" s="2">
        <f>INT(Tableau_odi_logs_sessions[[#This Row],[datein]])</f>
        <v>43909</v>
      </c>
      <c r="P608" s="2">
        <f>INT(Tableau_odi_logs_sessions[[#This Row],[dateout]])</f>
        <v>43909</v>
      </c>
      <c r="Q608" s="3">
        <f>Tableau_odi_logs_sessions[[#This Row],[datein]]-Tableau_odi_logs_sessions[[#This Row],[jourin]]</f>
        <v>0.54449074074364034</v>
      </c>
      <c r="R608" s="3">
        <f>Tableau_odi_logs_sessions[[#This Row],[dateout]]-Tableau_odi_logs_sessions[[#This Row],[jourout]]</f>
        <v>0.67207175926159834</v>
      </c>
      <c r="S60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608" s="3" t="str">
        <f>IF(Tableau_odi_logs_sessions[[#This Row],[test]]&gt;5,TEXT(Tableau_odi_logs_sessions[[#This Row],[datein]],"YYYYMMDD")&amp;"_"&amp;HOUR(Tableau_odi_logs_sessions[[#This Row],[datein]]),"")</f>
        <v>20200319_13</v>
      </c>
    </row>
    <row r="609" spans="1:20" hidden="1" x14ac:dyDescent="0.25">
      <c r="A609">
        <v>88139</v>
      </c>
      <c r="B609" t="s">
        <v>851</v>
      </c>
      <c r="C609" t="s">
        <v>147</v>
      </c>
      <c r="D609" t="s">
        <v>200</v>
      </c>
      <c r="E609" s="1">
        <v>43909.543981481482</v>
      </c>
      <c r="F609" s="1">
        <v>43909.607245370367</v>
      </c>
      <c r="G609" t="s">
        <v>197</v>
      </c>
      <c r="H609" t="s">
        <v>148</v>
      </c>
      <c r="I609" t="s">
        <v>889</v>
      </c>
      <c r="J609" t="s">
        <v>16</v>
      </c>
      <c r="L609" t="s">
        <v>21</v>
      </c>
      <c r="M609" t="s">
        <v>53</v>
      </c>
      <c r="N609" s="3">
        <f>VALUE(Tableau_odi_logs_sessions[[#This Row],[duree]])</f>
        <v>91</v>
      </c>
      <c r="O609" s="2">
        <f>INT(Tableau_odi_logs_sessions[[#This Row],[datein]])</f>
        <v>43909</v>
      </c>
      <c r="P609" s="2">
        <f>INT(Tableau_odi_logs_sessions[[#This Row],[dateout]])</f>
        <v>43909</v>
      </c>
      <c r="Q609" s="3">
        <f>Tableau_odi_logs_sessions[[#This Row],[datein]]-Tableau_odi_logs_sessions[[#This Row],[jourin]]</f>
        <v>0.54398148148175096</v>
      </c>
      <c r="R609" s="3">
        <f>Tableau_odi_logs_sessions[[#This Row],[dateout]]-Tableau_odi_logs_sessions[[#This Row],[jourout]]</f>
        <v>0.60724537036730908</v>
      </c>
      <c r="S60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609" s="3" t="str">
        <f>IF(Tableau_odi_logs_sessions[[#This Row],[test]]&gt;5,TEXT(Tableau_odi_logs_sessions[[#This Row],[datein]],"YYYYMMDD")&amp;"_"&amp;HOUR(Tableau_odi_logs_sessions[[#This Row],[datein]]),"")</f>
        <v>20200319_13</v>
      </c>
    </row>
    <row r="610" spans="1:20" hidden="1" x14ac:dyDescent="0.25">
      <c r="A610">
        <v>88140</v>
      </c>
      <c r="B610" t="s">
        <v>852</v>
      </c>
      <c r="C610" t="s">
        <v>147</v>
      </c>
      <c r="D610" t="s">
        <v>93</v>
      </c>
      <c r="E610" s="1">
        <v>43909.607268518521</v>
      </c>
      <c r="F610" s="1">
        <v>43909.61990740741</v>
      </c>
      <c r="G610" t="s">
        <v>38</v>
      </c>
      <c r="H610" t="s">
        <v>148</v>
      </c>
      <c r="I610" t="s">
        <v>889</v>
      </c>
      <c r="J610" t="s">
        <v>16</v>
      </c>
      <c r="L610" t="s">
        <v>21</v>
      </c>
      <c r="M610" t="s">
        <v>200</v>
      </c>
      <c r="N610" s="3">
        <f>VALUE(Tableau_odi_logs_sessions[[#This Row],[duree]])</f>
        <v>18</v>
      </c>
      <c r="O610" s="2">
        <f>INT(Tableau_odi_logs_sessions[[#This Row],[datein]])</f>
        <v>43909</v>
      </c>
      <c r="P610" s="2">
        <f>INT(Tableau_odi_logs_sessions[[#This Row],[dateout]])</f>
        <v>43909</v>
      </c>
      <c r="Q610" s="3">
        <f>Tableau_odi_logs_sessions[[#This Row],[datein]]-Tableau_odi_logs_sessions[[#This Row],[jourin]]</f>
        <v>0.60726851852086838</v>
      </c>
      <c r="R610" s="3">
        <f>Tableau_odi_logs_sessions[[#This Row],[dateout]]-Tableau_odi_logs_sessions[[#This Row],[jourout]]</f>
        <v>0.61990740741021</v>
      </c>
      <c r="S61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3</v>
      </c>
      <c r="T610" s="3" t="str">
        <f>IF(Tableau_odi_logs_sessions[[#This Row],[test]]&gt;5,TEXT(Tableau_odi_logs_sessions[[#This Row],[datein]],"YYYYMMDD")&amp;"_"&amp;HOUR(Tableau_odi_logs_sessions[[#This Row],[datein]]),"")</f>
        <v/>
      </c>
    </row>
    <row r="611" spans="1:20" hidden="1" x14ac:dyDescent="0.25">
      <c r="A611">
        <v>88152</v>
      </c>
      <c r="B611" t="s">
        <v>853</v>
      </c>
      <c r="C611" t="s">
        <v>210</v>
      </c>
      <c r="D611" t="s">
        <v>93</v>
      </c>
      <c r="E611" s="1">
        <v>43909.62</v>
      </c>
      <c r="F611" s="1">
        <v>43909.646805555552</v>
      </c>
      <c r="G611" t="s">
        <v>44</v>
      </c>
      <c r="H611" t="s">
        <v>211</v>
      </c>
      <c r="I611" t="s">
        <v>889</v>
      </c>
      <c r="J611" t="s">
        <v>16</v>
      </c>
      <c r="L611" t="s">
        <v>21</v>
      </c>
      <c r="M611" t="s">
        <v>53</v>
      </c>
      <c r="N611" s="3">
        <f>VALUE(Tableau_odi_logs_sessions[[#This Row],[duree]])</f>
        <v>38</v>
      </c>
      <c r="O611" s="2">
        <f>INT(Tableau_odi_logs_sessions[[#This Row],[datein]])</f>
        <v>43909</v>
      </c>
      <c r="P611" s="2">
        <f>INT(Tableau_odi_logs_sessions[[#This Row],[dateout]])</f>
        <v>43909</v>
      </c>
      <c r="Q611" s="3">
        <f>Tableau_odi_logs_sessions[[#This Row],[datein]]-Tableau_odi_logs_sessions[[#This Row],[jourin]]</f>
        <v>0.62000000000261934</v>
      </c>
      <c r="R611" s="3">
        <f>Tableau_odi_logs_sessions[[#This Row],[dateout]]-Tableau_odi_logs_sessions[[#This Row],[jourout]]</f>
        <v>0.64680555555241881</v>
      </c>
      <c r="S61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3</v>
      </c>
      <c r="T611" s="3" t="str">
        <f>IF(Tableau_odi_logs_sessions[[#This Row],[test]]&gt;5,TEXT(Tableau_odi_logs_sessions[[#This Row],[datein]],"YYYYMMDD")&amp;"_"&amp;HOUR(Tableau_odi_logs_sessions[[#This Row],[datein]]),"")</f>
        <v/>
      </c>
    </row>
    <row r="612" spans="1:20" hidden="1" x14ac:dyDescent="0.25">
      <c r="A612">
        <v>88158</v>
      </c>
      <c r="B612" t="s">
        <v>854</v>
      </c>
      <c r="C612" t="s">
        <v>208</v>
      </c>
      <c r="D612" t="s">
        <v>93</v>
      </c>
      <c r="E612" s="1">
        <v>43909.546134259261</v>
      </c>
      <c r="F612" s="1">
        <v>43909.671979166669</v>
      </c>
      <c r="G612" t="s">
        <v>191</v>
      </c>
      <c r="H612" t="s">
        <v>209</v>
      </c>
      <c r="I612" t="s">
        <v>889</v>
      </c>
      <c r="J612" t="s">
        <v>16</v>
      </c>
      <c r="L612" t="s">
        <v>21</v>
      </c>
      <c r="M612" t="s">
        <v>53</v>
      </c>
      <c r="N612" s="3">
        <f>VALUE(Tableau_odi_logs_sessions[[#This Row],[duree]])</f>
        <v>181</v>
      </c>
      <c r="O612" s="2">
        <f>INT(Tableau_odi_logs_sessions[[#This Row],[datein]])</f>
        <v>43909</v>
      </c>
      <c r="P612" s="2">
        <f>INT(Tableau_odi_logs_sessions[[#This Row],[dateout]])</f>
        <v>43909</v>
      </c>
      <c r="Q612" s="3">
        <f>Tableau_odi_logs_sessions[[#This Row],[datein]]-Tableau_odi_logs_sessions[[#This Row],[jourin]]</f>
        <v>0.54613425926072523</v>
      </c>
      <c r="R612" s="3">
        <f>Tableau_odi_logs_sessions[[#This Row],[dateout]]-Tableau_odi_logs_sessions[[#This Row],[jourout]]</f>
        <v>0.671979166669189</v>
      </c>
      <c r="S61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4</v>
      </c>
      <c r="T612" s="3" t="str">
        <f>IF(Tableau_odi_logs_sessions[[#This Row],[test]]&gt;5,TEXT(Tableau_odi_logs_sessions[[#This Row],[datein]],"YYYYMMDD")&amp;"_"&amp;HOUR(Tableau_odi_logs_sessions[[#This Row],[datein]]),"")</f>
        <v/>
      </c>
    </row>
    <row r="613" spans="1:20" hidden="1" x14ac:dyDescent="0.25">
      <c r="A613">
        <v>88190</v>
      </c>
      <c r="B613" t="s">
        <v>855</v>
      </c>
      <c r="C613" t="s">
        <v>149</v>
      </c>
      <c r="D613" t="s">
        <v>200</v>
      </c>
      <c r="E613" s="1">
        <v>43909.448587962965</v>
      </c>
      <c r="F613" s="1">
        <v>43909.457592592589</v>
      </c>
      <c r="G613" t="s">
        <v>33</v>
      </c>
      <c r="H613" t="s">
        <v>150</v>
      </c>
      <c r="I613" t="s">
        <v>889</v>
      </c>
      <c r="J613" t="s">
        <v>16</v>
      </c>
      <c r="L613" t="s">
        <v>21</v>
      </c>
      <c r="M613" t="s">
        <v>200</v>
      </c>
      <c r="N613" s="3">
        <f>VALUE(Tableau_odi_logs_sessions[[#This Row],[duree]])</f>
        <v>12</v>
      </c>
      <c r="O613" s="2">
        <f>INT(Tableau_odi_logs_sessions[[#This Row],[datein]])</f>
        <v>43909</v>
      </c>
      <c r="P613" s="2">
        <f>INT(Tableau_odi_logs_sessions[[#This Row],[dateout]])</f>
        <v>43909</v>
      </c>
      <c r="Q613" s="3">
        <f>Tableau_odi_logs_sessions[[#This Row],[datein]]-Tableau_odi_logs_sessions[[#This Row],[jourin]]</f>
        <v>0.44858796296466608</v>
      </c>
      <c r="R613" s="3">
        <f>Tableau_odi_logs_sessions[[#This Row],[dateout]]-Tableau_odi_logs_sessions[[#This Row],[jourout]]</f>
        <v>0.45759259258920792</v>
      </c>
      <c r="S61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6</v>
      </c>
      <c r="T613" s="3" t="str">
        <f>IF(Tableau_odi_logs_sessions[[#This Row],[test]]&gt;5,TEXT(Tableau_odi_logs_sessions[[#This Row],[datein]],"YYYYMMDD")&amp;"_"&amp;HOUR(Tableau_odi_logs_sessions[[#This Row],[datein]]),"")</f>
        <v>20200319_10</v>
      </c>
    </row>
    <row r="614" spans="1:20" hidden="1" x14ac:dyDescent="0.25">
      <c r="A614">
        <v>88191</v>
      </c>
      <c r="B614" t="s">
        <v>856</v>
      </c>
      <c r="C614" t="s">
        <v>149</v>
      </c>
      <c r="D614" t="s">
        <v>200</v>
      </c>
      <c r="E614" s="1">
        <v>43909.466770833336</v>
      </c>
      <c r="F614" s="1">
        <v>43909.496006944442</v>
      </c>
      <c r="G614" t="s">
        <v>100</v>
      </c>
      <c r="H614" t="s">
        <v>150</v>
      </c>
      <c r="I614" t="s">
        <v>889</v>
      </c>
      <c r="J614" t="s">
        <v>16</v>
      </c>
      <c r="L614" t="s">
        <v>21</v>
      </c>
      <c r="M614" t="s">
        <v>200</v>
      </c>
      <c r="N614" s="3">
        <f>VALUE(Tableau_odi_logs_sessions[[#This Row],[duree]])</f>
        <v>42</v>
      </c>
      <c r="O614" s="2">
        <f>INT(Tableau_odi_logs_sessions[[#This Row],[datein]])</f>
        <v>43909</v>
      </c>
      <c r="P614" s="2">
        <f>INT(Tableau_odi_logs_sessions[[#This Row],[dateout]])</f>
        <v>43909</v>
      </c>
      <c r="Q614" s="3">
        <f>Tableau_odi_logs_sessions[[#This Row],[datein]]-Tableau_odi_logs_sessions[[#This Row],[jourin]]</f>
        <v>0.46677083333634073</v>
      </c>
      <c r="R614" s="3">
        <f>Tableau_odi_logs_sessions[[#This Row],[dateout]]-Tableau_odi_logs_sessions[[#This Row],[jourout]]</f>
        <v>0.4960069444423425</v>
      </c>
      <c r="S61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7</v>
      </c>
      <c r="T614" s="3" t="str">
        <f>IF(Tableau_odi_logs_sessions[[#This Row],[test]]&gt;5,TEXT(Tableau_odi_logs_sessions[[#This Row],[datein]],"YYYYMMDD")&amp;"_"&amp;HOUR(Tableau_odi_logs_sessions[[#This Row],[datein]]),"")</f>
        <v>20200319_11</v>
      </c>
    </row>
    <row r="615" spans="1:20" hidden="1" x14ac:dyDescent="0.25">
      <c r="A615">
        <v>88192</v>
      </c>
      <c r="B615" t="s">
        <v>857</v>
      </c>
      <c r="C615" t="s">
        <v>149</v>
      </c>
      <c r="D615" t="s">
        <v>200</v>
      </c>
      <c r="E615" s="1">
        <v>43909.547071759262</v>
      </c>
      <c r="F615" s="1">
        <v>43909.646562499998</v>
      </c>
      <c r="G615" t="s">
        <v>199</v>
      </c>
      <c r="H615" t="s">
        <v>150</v>
      </c>
      <c r="I615" t="s">
        <v>889</v>
      </c>
      <c r="J615" t="s">
        <v>16</v>
      </c>
      <c r="L615" t="s">
        <v>21</v>
      </c>
      <c r="M615" t="s">
        <v>200</v>
      </c>
      <c r="N615" s="3">
        <f>VALUE(Tableau_odi_logs_sessions[[#This Row],[duree]])</f>
        <v>143</v>
      </c>
      <c r="O615" s="2">
        <f>INT(Tableau_odi_logs_sessions[[#This Row],[datein]])</f>
        <v>43909</v>
      </c>
      <c r="P615" s="2">
        <f>INT(Tableau_odi_logs_sessions[[#This Row],[dateout]])</f>
        <v>43909</v>
      </c>
      <c r="Q615" s="3">
        <f>Tableau_odi_logs_sessions[[#This Row],[datein]]-Tableau_odi_logs_sessions[[#This Row],[jourin]]</f>
        <v>0.54707175926159834</v>
      </c>
      <c r="R615" s="3">
        <f>Tableau_odi_logs_sessions[[#This Row],[dateout]]-Tableau_odi_logs_sessions[[#This Row],[jourout]]</f>
        <v>0.64656249999825377</v>
      </c>
      <c r="S61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615" s="3" t="str">
        <f>IF(Tableau_odi_logs_sessions[[#This Row],[test]]&gt;5,TEXT(Tableau_odi_logs_sessions[[#This Row],[datein]],"YYYYMMDD")&amp;"_"&amp;HOUR(Tableau_odi_logs_sessions[[#This Row],[datein]]),"")</f>
        <v>20200319_13</v>
      </c>
    </row>
    <row r="616" spans="1:20" hidden="1" x14ac:dyDescent="0.25">
      <c r="A616">
        <v>88245</v>
      </c>
      <c r="B616" t="s">
        <v>858</v>
      </c>
      <c r="C616" t="s">
        <v>252</v>
      </c>
      <c r="D616" t="s">
        <v>200</v>
      </c>
      <c r="E616" s="1">
        <v>43909.545532407406</v>
      </c>
      <c r="F616" s="1">
        <v>43909.633587962962</v>
      </c>
      <c r="G616" t="s">
        <v>179</v>
      </c>
      <c r="H616" t="s">
        <v>253</v>
      </c>
      <c r="I616" t="s">
        <v>889</v>
      </c>
      <c r="J616" t="s">
        <v>16</v>
      </c>
      <c r="L616" t="s">
        <v>21</v>
      </c>
      <c r="M616" t="s">
        <v>200</v>
      </c>
      <c r="N616" s="3">
        <f>VALUE(Tableau_odi_logs_sessions[[#This Row],[duree]])</f>
        <v>126</v>
      </c>
      <c r="O616" s="2">
        <f>INT(Tableau_odi_logs_sessions[[#This Row],[datein]])</f>
        <v>43909</v>
      </c>
      <c r="P616" s="2">
        <f>INT(Tableau_odi_logs_sessions[[#This Row],[dateout]])</f>
        <v>43909</v>
      </c>
      <c r="Q616" s="3">
        <f>Tableau_odi_logs_sessions[[#This Row],[datein]]-Tableau_odi_logs_sessions[[#This Row],[jourin]]</f>
        <v>0.5455324074064265</v>
      </c>
      <c r="R616" s="3">
        <f>Tableau_odi_logs_sessions[[#This Row],[dateout]]-Tableau_odi_logs_sessions[[#This Row],[jourout]]</f>
        <v>0.63358796296233777</v>
      </c>
      <c r="S61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616" s="3" t="str">
        <f>IF(Tableau_odi_logs_sessions[[#This Row],[test]]&gt;5,TEXT(Tableau_odi_logs_sessions[[#This Row],[datein]],"YYYYMMDD")&amp;"_"&amp;HOUR(Tableau_odi_logs_sessions[[#This Row],[datein]]),"")</f>
        <v>20200319_13</v>
      </c>
    </row>
    <row r="617" spans="1:20" hidden="1" x14ac:dyDescent="0.25">
      <c r="A617">
        <v>88273</v>
      </c>
      <c r="B617" t="s">
        <v>859</v>
      </c>
      <c r="C617" t="s">
        <v>860</v>
      </c>
      <c r="D617" t="s">
        <v>23</v>
      </c>
      <c r="E617" s="1">
        <v>43909.629687499997</v>
      </c>
      <c r="F617" s="1">
        <v>43909.631574074076</v>
      </c>
      <c r="G617" t="s">
        <v>72</v>
      </c>
      <c r="H617" t="s">
        <v>60</v>
      </c>
      <c r="I617" t="s">
        <v>890</v>
      </c>
      <c r="J617" t="s">
        <v>26</v>
      </c>
      <c r="L617" t="s">
        <v>21</v>
      </c>
      <c r="M617" t="s">
        <v>24</v>
      </c>
      <c r="N617" s="3">
        <f>VALUE(Tableau_odi_logs_sessions[[#This Row],[duree]])</f>
        <v>2</v>
      </c>
      <c r="O617" s="2">
        <f>INT(Tableau_odi_logs_sessions[[#This Row],[datein]])</f>
        <v>43909</v>
      </c>
      <c r="P617" s="2">
        <f>INT(Tableau_odi_logs_sessions[[#This Row],[dateout]])</f>
        <v>43909</v>
      </c>
      <c r="Q617" s="3">
        <f>Tableau_odi_logs_sessions[[#This Row],[datein]]-Tableau_odi_logs_sessions[[#This Row],[jourin]]</f>
        <v>0.62968749999708962</v>
      </c>
      <c r="R617" s="3">
        <f>Tableau_odi_logs_sessions[[#This Row],[dateout]]-Tableau_odi_logs_sessions[[#This Row],[jourout]]</f>
        <v>0.6315740740756155</v>
      </c>
      <c r="S61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617" s="3" t="str">
        <f>IF(Tableau_odi_logs_sessions[[#This Row],[test]]&gt;5,TEXT(Tableau_odi_logs_sessions[[#This Row],[datein]],"YYYYMMDD")&amp;"_"&amp;HOUR(Tableau_odi_logs_sessions[[#This Row],[datein]]),"")</f>
        <v/>
      </c>
    </row>
    <row r="618" spans="1:20" hidden="1" x14ac:dyDescent="0.25">
      <c r="A618">
        <v>88693</v>
      </c>
      <c r="B618" t="s">
        <v>861</v>
      </c>
      <c r="C618" t="s">
        <v>180</v>
      </c>
      <c r="D618" t="s">
        <v>66</v>
      </c>
      <c r="E618" s="1">
        <v>43910.444444444445</v>
      </c>
      <c r="F618" s="1">
        <v>43910.445706018516</v>
      </c>
      <c r="G618" t="s">
        <v>28</v>
      </c>
      <c r="H618" t="s">
        <v>181</v>
      </c>
      <c r="I618" t="s">
        <v>890</v>
      </c>
      <c r="J618" t="s">
        <v>16</v>
      </c>
      <c r="L618" t="s">
        <v>68</v>
      </c>
      <c r="M618" t="s">
        <v>69</v>
      </c>
      <c r="N618" s="3">
        <f>VALUE(Tableau_odi_logs_sessions[[#This Row],[duree]])</f>
        <v>1</v>
      </c>
      <c r="O618" s="2">
        <f>INT(Tableau_odi_logs_sessions[[#This Row],[datein]])</f>
        <v>43910</v>
      </c>
      <c r="P618" s="2">
        <f>INT(Tableau_odi_logs_sessions[[#This Row],[dateout]])</f>
        <v>43910</v>
      </c>
      <c r="Q618" s="3">
        <f>Tableau_odi_logs_sessions[[#This Row],[datein]]-Tableau_odi_logs_sessions[[#This Row],[jourin]]</f>
        <v>0.44444444444525288</v>
      </c>
      <c r="R618" s="3">
        <f>Tableau_odi_logs_sessions[[#This Row],[dateout]]-Tableau_odi_logs_sessions[[#This Row],[jourout]]</f>
        <v>0.44570601851592073</v>
      </c>
      <c r="S61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0</v>
      </c>
      <c r="T618" s="3" t="str">
        <f>IF(Tableau_odi_logs_sessions[[#This Row],[test]]&gt;5,TEXT(Tableau_odi_logs_sessions[[#This Row],[datein]],"YYYYMMDD")&amp;"_"&amp;HOUR(Tableau_odi_logs_sessions[[#This Row],[datein]]),"")</f>
        <v/>
      </c>
    </row>
    <row r="619" spans="1:20" hidden="1" x14ac:dyDescent="0.25">
      <c r="A619">
        <v>88739</v>
      </c>
      <c r="B619" t="s">
        <v>862</v>
      </c>
      <c r="C619" t="s">
        <v>185</v>
      </c>
      <c r="D619" t="s">
        <v>58</v>
      </c>
      <c r="E619" s="1">
        <v>43909.359236111108</v>
      </c>
      <c r="F619" s="1">
        <v>43909.384560185186</v>
      </c>
      <c r="G619" t="s">
        <v>59</v>
      </c>
      <c r="H619" t="s">
        <v>195</v>
      </c>
      <c r="I619" t="s">
        <v>890</v>
      </c>
      <c r="J619" t="s">
        <v>16</v>
      </c>
      <c r="L619" t="s">
        <v>20</v>
      </c>
      <c r="M619" t="s">
        <v>25</v>
      </c>
      <c r="N619" s="3">
        <f>VALUE(Tableau_odi_logs_sessions[[#This Row],[duree]])</f>
        <v>36</v>
      </c>
      <c r="O619" s="2">
        <f>INT(Tableau_odi_logs_sessions[[#This Row],[datein]])</f>
        <v>43909</v>
      </c>
      <c r="P619" s="2">
        <f>INT(Tableau_odi_logs_sessions[[#This Row],[dateout]])</f>
        <v>43909</v>
      </c>
      <c r="Q619" s="3">
        <f>Tableau_odi_logs_sessions[[#This Row],[datein]]-Tableau_odi_logs_sessions[[#This Row],[jourin]]</f>
        <v>0.359236111107748</v>
      </c>
      <c r="R619" s="3">
        <f>Tableau_odi_logs_sessions[[#This Row],[dateout]]-Tableau_odi_logs_sessions[[#This Row],[jourout]]</f>
        <v>0.38456018518627388</v>
      </c>
      <c r="S61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619" s="3" t="str">
        <f>IF(Tableau_odi_logs_sessions[[#This Row],[test]]&gt;5,TEXT(Tableau_odi_logs_sessions[[#This Row],[datein]],"YYYYMMDD")&amp;"_"&amp;HOUR(Tableau_odi_logs_sessions[[#This Row],[datein]]),"")</f>
        <v>20200319_8</v>
      </c>
    </row>
    <row r="620" spans="1:20" hidden="1" x14ac:dyDescent="0.25">
      <c r="A620">
        <v>88740</v>
      </c>
      <c r="B620" t="s">
        <v>863</v>
      </c>
      <c r="C620" t="s">
        <v>185</v>
      </c>
      <c r="D620" t="s">
        <v>35</v>
      </c>
      <c r="E620" s="1">
        <v>43909.407222222224</v>
      </c>
      <c r="F620" s="1">
        <v>43909.432569444441</v>
      </c>
      <c r="G620" t="s">
        <v>59</v>
      </c>
      <c r="H620" t="s">
        <v>195</v>
      </c>
      <c r="I620" t="s">
        <v>890</v>
      </c>
      <c r="J620" t="s">
        <v>16</v>
      </c>
      <c r="L620" t="s">
        <v>21</v>
      </c>
      <c r="M620" t="s">
        <v>22</v>
      </c>
      <c r="N620" s="3">
        <f>VALUE(Tableau_odi_logs_sessions[[#This Row],[duree]])</f>
        <v>36</v>
      </c>
      <c r="O620" s="2">
        <f>INT(Tableau_odi_logs_sessions[[#This Row],[datein]])</f>
        <v>43909</v>
      </c>
      <c r="P620" s="2">
        <f>INT(Tableau_odi_logs_sessions[[#This Row],[dateout]])</f>
        <v>43909</v>
      </c>
      <c r="Q620" s="3">
        <f>Tableau_odi_logs_sessions[[#This Row],[datein]]-Tableau_odi_logs_sessions[[#This Row],[jourin]]</f>
        <v>0.40722222222393611</v>
      </c>
      <c r="R620" s="3">
        <f>Tableau_odi_logs_sessions[[#This Row],[dateout]]-Tableau_odi_logs_sessions[[#This Row],[jourout]]</f>
        <v>0.43256944444146939</v>
      </c>
      <c r="S62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620" s="3" t="str">
        <f>IF(Tableau_odi_logs_sessions[[#This Row],[test]]&gt;5,TEXT(Tableau_odi_logs_sessions[[#This Row],[datein]],"YYYYMMDD")&amp;"_"&amp;HOUR(Tableau_odi_logs_sessions[[#This Row],[datein]]),"")</f>
        <v>20200319_9</v>
      </c>
    </row>
    <row r="621" spans="1:20" hidden="1" x14ac:dyDescent="0.25">
      <c r="A621">
        <v>88837</v>
      </c>
      <c r="B621" t="s">
        <v>864</v>
      </c>
      <c r="C621" t="s">
        <v>115</v>
      </c>
      <c r="D621" t="s">
        <v>66</v>
      </c>
      <c r="E621" s="1">
        <v>43909.47142361111</v>
      </c>
      <c r="F621" s="1">
        <v>43909.513495370367</v>
      </c>
      <c r="G621" t="s">
        <v>119</v>
      </c>
      <c r="H621" t="s">
        <v>116</v>
      </c>
      <c r="I621" t="s">
        <v>890</v>
      </c>
      <c r="J621" t="s">
        <v>16</v>
      </c>
      <c r="L621" t="s">
        <v>68</v>
      </c>
      <c r="M621" t="s">
        <v>69</v>
      </c>
      <c r="N621" s="3">
        <f>VALUE(Tableau_odi_logs_sessions[[#This Row],[duree]])</f>
        <v>60</v>
      </c>
      <c r="O621" s="2">
        <f>INT(Tableau_odi_logs_sessions[[#This Row],[datein]])</f>
        <v>43909</v>
      </c>
      <c r="P621" s="2">
        <f>INT(Tableau_odi_logs_sessions[[#This Row],[dateout]])</f>
        <v>43909</v>
      </c>
      <c r="Q621" s="3">
        <f>Tableau_odi_logs_sessions[[#This Row],[datein]]-Tableau_odi_logs_sessions[[#This Row],[jourin]]</f>
        <v>0.47142361111036735</v>
      </c>
      <c r="R621" s="3">
        <f>Tableau_odi_logs_sessions[[#This Row],[dateout]]-Tableau_odi_logs_sessions[[#This Row],[jourout]]</f>
        <v>0.51349537036730908</v>
      </c>
      <c r="S62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621" s="3" t="str">
        <f>IF(Tableau_odi_logs_sessions[[#This Row],[test]]&gt;5,TEXT(Tableau_odi_logs_sessions[[#This Row],[datein]],"YYYYMMDD")&amp;"_"&amp;HOUR(Tableau_odi_logs_sessions[[#This Row],[datein]]),"")</f>
        <v/>
      </c>
    </row>
    <row r="622" spans="1:20" hidden="1" x14ac:dyDescent="0.25">
      <c r="A622">
        <v>89082</v>
      </c>
      <c r="B622" t="s">
        <v>865</v>
      </c>
      <c r="C622" t="s">
        <v>180</v>
      </c>
      <c r="D622" t="s">
        <v>66</v>
      </c>
      <c r="E622" s="1">
        <v>43910.496539351851</v>
      </c>
      <c r="F622" s="1">
        <v>43910.537662037037</v>
      </c>
      <c r="G622" t="s">
        <v>124</v>
      </c>
      <c r="H622" t="s">
        <v>181</v>
      </c>
      <c r="I622" t="s">
        <v>890</v>
      </c>
      <c r="J622" t="s">
        <v>16</v>
      </c>
      <c r="L622" t="s">
        <v>68</v>
      </c>
      <c r="M622" t="s">
        <v>69</v>
      </c>
      <c r="N622" s="3">
        <f>VALUE(Tableau_odi_logs_sessions[[#This Row],[duree]])</f>
        <v>59</v>
      </c>
      <c r="O622" s="2">
        <f>INT(Tableau_odi_logs_sessions[[#This Row],[datein]])</f>
        <v>43910</v>
      </c>
      <c r="P622" s="2">
        <f>INT(Tableau_odi_logs_sessions[[#This Row],[dateout]])</f>
        <v>43910</v>
      </c>
      <c r="Q622" s="3">
        <f>Tableau_odi_logs_sessions[[#This Row],[datein]]-Tableau_odi_logs_sessions[[#This Row],[jourin]]</f>
        <v>0.49653935185051523</v>
      </c>
      <c r="R622" s="3">
        <f>Tableau_odi_logs_sessions[[#This Row],[dateout]]-Tableau_odi_logs_sessions[[#This Row],[jourout]]</f>
        <v>0.53766203703708015</v>
      </c>
      <c r="S62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622" s="3" t="str">
        <f>IF(Tableau_odi_logs_sessions[[#This Row],[test]]&gt;5,TEXT(Tableau_odi_logs_sessions[[#This Row],[datein]],"YYYYMMDD")&amp;"_"&amp;HOUR(Tableau_odi_logs_sessions[[#This Row],[datein]]),"")</f>
        <v/>
      </c>
    </row>
    <row r="623" spans="1:20" hidden="1" x14ac:dyDescent="0.25">
      <c r="A623">
        <v>89870</v>
      </c>
      <c r="B623" t="s">
        <v>866</v>
      </c>
      <c r="C623" t="s">
        <v>180</v>
      </c>
      <c r="D623" t="s">
        <v>66</v>
      </c>
      <c r="E623" s="1">
        <v>43913.343807870369</v>
      </c>
      <c r="F623" s="1">
        <v>43913.434317129628</v>
      </c>
      <c r="G623" t="s">
        <v>216</v>
      </c>
      <c r="H623" t="s">
        <v>181</v>
      </c>
      <c r="I623" t="s">
        <v>890</v>
      </c>
      <c r="J623" t="s">
        <v>16</v>
      </c>
      <c r="L623" t="s">
        <v>68</v>
      </c>
      <c r="M623" t="s">
        <v>69</v>
      </c>
      <c r="N623" s="3">
        <f>VALUE(Tableau_odi_logs_sessions[[#This Row],[duree]])</f>
        <v>130</v>
      </c>
      <c r="O623" s="2">
        <f>INT(Tableau_odi_logs_sessions[[#This Row],[datein]])</f>
        <v>43913</v>
      </c>
      <c r="P623" s="2">
        <f>INT(Tableau_odi_logs_sessions[[#This Row],[dateout]])</f>
        <v>43913</v>
      </c>
      <c r="Q623" s="3">
        <f>Tableau_odi_logs_sessions[[#This Row],[datein]]-Tableau_odi_logs_sessions[[#This Row],[jourin]]</f>
        <v>0.34380787036934635</v>
      </c>
      <c r="R623" s="3">
        <f>Tableau_odi_logs_sessions[[#This Row],[dateout]]-Tableau_odi_logs_sessions[[#This Row],[jourout]]</f>
        <v>0.43431712962774327</v>
      </c>
      <c r="S62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</v>
      </c>
      <c r="T623" s="3" t="str">
        <f>IF(Tableau_odi_logs_sessions[[#This Row],[test]]&gt;5,TEXT(Tableau_odi_logs_sessions[[#This Row],[datein]],"YYYYMMDD")&amp;"_"&amp;HOUR(Tableau_odi_logs_sessions[[#This Row],[datein]]),"")</f>
        <v/>
      </c>
    </row>
    <row r="624" spans="1:20" x14ac:dyDescent="0.25">
      <c r="A624">
        <v>89881</v>
      </c>
      <c r="B624" t="s">
        <v>867</v>
      </c>
      <c r="C624" t="s">
        <v>212</v>
      </c>
      <c r="D624" t="s">
        <v>14</v>
      </c>
      <c r="E624" s="1">
        <v>43913.416724537034</v>
      </c>
      <c r="F624" s="1">
        <v>43913.482511574075</v>
      </c>
      <c r="G624" t="s">
        <v>109</v>
      </c>
      <c r="H624" t="s">
        <v>213</v>
      </c>
      <c r="I624" t="s">
        <v>889</v>
      </c>
      <c r="J624" t="s">
        <v>16</v>
      </c>
      <c r="L624" t="s">
        <v>17</v>
      </c>
      <c r="M624" t="s">
        <v>14</v>
      </c>
      <c r="N624" s="3">
        <f>VALUE(Tableau_odi_logs_sessions[[#This Row],[duree]])</f>
        <v>94</v>
      </c>
      <c r="O624" s="2">
        <f>INT(Tableau_odi_logs_sessions[[#This Row],[datein]])</f>
        <v>43913</v>
      </c>
      <c r="P624" s="2">
        <f>INT(Tableau_odi_logs_sessions[[#This Row],[dateout]])</f>
        <v>43913</v>
      </c>
      <c r="Q624" s="3">
        <f>Tableau_odi_logs_sessions[[#This Row],[datein]]-Tableau_odi_logs_sessions[[#This Row],[jourin]]</f>
        <v>0.41672453703358769</v>
      </c>
      <c r="R624" s="3">
        <f>Tableau_odi_logs_sessions[[#This Row],[dateout]]-Tableau_odi_logs_sessions[[#This Row],[jourout]]</f>
        <v>0.48251157407503342</v>
      </c>
      <c r="S62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624" s="3" t="str">
        <f>IF(Tableau_odi_logs_sessions[[#This Row],[test]]&gt;5,TEXT(Tableau_odi_logs_sessions[[#This Row],[datein]],"YYYYMMDD")&amp;"_"&amp;HOUR(Tableau_odi_logs_sessions[[#This Row],[datein]]),"")</f>
        <v/>
      </c>
    </row>
    <row r="625" spans="1:20" x14ac:dyDescent="0.25">
      <c r="A625">
        <v>89896</v>
      </c>
      <c r="B625" t="s">
        <v>868</v>
      </c>
      <c r="C625" t="s">
        <v>210</v>
      </c>
      <c r="D625" t="s">
        <v>14</v>
      </c>
      <c r="E625" s="1">
        <v>43913.416273148148</v>
      </c>
      <c r="F625" s="1">
        <v>43913.482291666667</v>
      </c>
      <c r="G625" t="s">
        <v>49</v>
      </c>
      <c r="H625" t="s">
        <v>211</v>
      </c>
      <c r="I625" t="s">
        <v>889</v>
      </c>
      <c r="J625" t="s">
        <v>16</v>
      </c>
      <c r="L625" t="s">
        <v>17</v>
      </c>
      <c r="M625" t="s">
        <v>14</v>
      </c>
      <c r="N625" s="3">
        <f>VALUE(Tableau_odi_logs_sessions[[#This Row],[duree]])</f>
        <v>95</v>
      </c>
      <c r="O625" s="2">
        <f>INT(Tableau_odi_logs_sessions[[#This Row],[datein]])</f>
        <v>43913</v>
      </c>
      <c r="P625" s="2">
        <f>INT(Tableau_odi_logs_sessions[[#This Row],[dateout]])</f>
        <v>43913</v>
      </c>
      <c r="Q625" s="3">
        <f>Tableau_odi_logs_sessions[[#This Row],[datein]]-Tableau_odi_logs_sessions[[#This Row],[jourin]]</f>
        <v>0.41627314814832062</v>
      </c>
      <c r="R625" s="3">
        <f>Tableau_odi_logs_sessions[[#This Row],[dateout]]-Tableau_odi_logs_sessions[[#This Row],[jourout]]</f>
        <v>0.48229166666715173</v>
      </c>
      <c r="S62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2</v>
      </c>
      <c r="T625" s="3" t="str">
        <f>IF(Tableau_odi_logs_sessions[[#This Row],[test]]&gt;5,TEXT(Tableau_odi_logs_sessions[[#This Row],[datein]],"YYYYMMDD")&amp;"_"&amp;HOUR(Tableau_odi_logs_sessions[[#This Row],[datein]]),"")</f>
        <v/>
      </c>
    </row>
    <row r="626" spans="1:20" hidden="1" x14ac:dyDescent="0.25">
      <c r="A626">
        <v>90238</v>
      </c>
      <c r="B626" t="s">
        <v>869</v>
      </c>
      <c r="C626" t="s">
        <v>145</v>
      </c>
      <c r="D626" t="s">
        <v>18</v>
      </c>
      <c r="E626" s="1">
        <v>43896.578576388885</v>
      </c>
      <c r="F626" s="1">
        <v>43896.596585648149</v>
      </c>
      <c r="G626" t="s">
        <v>71</v>
      </c>
      <c r="H626" t="s">
        <v>146</v>
      </c>
      <c r="I626" t="s">
        <v>889</v>
      </c>
      <c r="J626" t="s">
        <v>16</v>
      </c>
      <c r="L626" t="s">
        <v>20</v>
      </c>
      <c r="M626" t="s">
        <v>18</v>
      </c>
      <c r="N626" s="3">
        <f>VALUE(Tableau_odi_logs_sessions[[#This Row],[duree]])</f>
        <v>25</v>
      </c>
      <c r="O626" s="2">
        <f>INT(Tableau_odi_logs_sessions[[#This Row],[datein]])</f>
        <v>43896</v>
      </c>
      <c r="P626" s="2">
        <f>INT(Tableau_odi_logs_sessions[[#This Row],[dateout]])</f>
        <v>43896</v>
      </c>
      <c r="Q626" s="3">
        <f>Tableau_odi_logs_sessions[[#This Row],[datein]]-Tableau_odi_logs_sessions[[#This Row],[jourin]]</f>
        <v>0.57857638888526708</v>
      </c>
      <c r="R626" s="3">
        <f>Tableau_odi_logs_sessions[[#This Row],[dateout]]-Tableau_odi_logs_sessions[[#This Row],[jourout]]</f>
        <v>0.59658564814890269</v>
      </c>
      <c r="S626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626" s="3" t="str">
        <f>IF(Tableau_odi_logs_sessions[[#This Row],[test]]&gt;5,TEXT(Tableau_odi_logs_sessions[[#This Row],[datein]],"YYYYMMDD")&amp;"_"&amp;HOUR(Tableau_odi_logs_sessions[[#This Row],[datein]]),"")</f>
        <v>20200306_13</v>
      </c>
    </row>
    <row r="627" spans="1:20" hidden="1" x14ac:dyDescent="0.25">
      <c r="A627">
        <v>90239</v>
      </c>
      <c r="B627" t="s">
        <v>870</v>
      </c>
      <c r="C627" t="s">
        <v>145</v>
      </c>
      <c r="D627" t="s">
        <v>107</v>
      </c>
      <c r="E627" s="1">
        <v>43901.389467592591</v>
      </c>
      <c r="F627" s="1">
        <v>43901.414756944447</v>
      </c>
      <c r="G627" t="s">
        <v>59</v>
      </c>
      <c r="H627" t="s">
        <v>146</v>
      </c>
      <c r="I627" t="s">
        <v>889</v>
      </c>
      <c r="J627" t="s">
        <v>16</v>
      </c>
      <c r="L627" t="s">
        <v>21</v>
      </c>
      <c r="M627" t="s">
        <v>24</v>
      </c>
      <c r="N627" s="3">
        <f>VALUE(Tableau_odi_logs_sessions[[#This Row],[duree]])</f>
        <v>36</v>
      </c>
      <c r="O627" s="2">
        <f>INT(Tableau_odi_logs_sessions[[#This Row],[datein]])</f>
        <v>43901</v>
      </c>
      <c r="P627" s="2">
        <f>INT(Tableau_odi_logs_sessions[[#This Row],[dateout]])</f>
        <v>43901</v>
      </c>
      <c r="Q627" s="3">
        <f>Tableau_odi_logs_sessions[[#This Row],[datein]]-Tableau_odi_logs_sessions[[#This Row],[jourin]]</f>
        <v>0.38946759259124519</v>
      </c>
      <c r="R627" s="3">
        <f>Tableau_odi_logs_sessions[[#This Row],[dateout]]-Tableau_odi_logs_sessions[[#This Row],[jourout]]</f>
        <v>0.41475694444670808</v>
      </c>
      <c r="S627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3</v>
      </c>
      <c r="T627" s="3" t="str">
        <f>IF(Tableau_odi_logs_sessions[[#This Row],[test]]&gt;5,TEXT(Tableau_odi_logs_sessions[[#This Row],[datein]],"YYYYMMDD")&amp;"_"&amp;HOUR(Tableau_odi_logs_sessions[[#This Row],[datein]]),"")</f>
        <v/>
      </c>
    </row>
    <row r="628" spans="1:20" hidden="1" x14ac:dyDescent="0.25">
      <c r="A628">
        <v>90240</v>
      </c>
      <c r="B628" t="s">
        <v>871</v>
      </c>
      <c r="C628" t="s">
        <v>145</v>
      </c>
      <c r="D628" t="s">
        <v>75</v>
      </c>
      <c r="E628" s="1">
        <v>43902.533391203702</v>
      </c>
      <c r="F628" s="1">
        <v>43902.559710648151</v>
      </c>
      <c r="G628" t="s">
        <v>45</v>
      </c>
      <c r="H628" t="s">
        <v>146</v>
      </c>
      <c r="I628" t="s">
        <v>889</v>
      </c>
      <c r="J628" t="s">
        <v>16</v>
      </c>
      <c r="L628" t="s">
        <v>21</v>
      </c>
      <c r="M628" t="s">
        <v>53</v>
      </c>
      <c r="N628" s="3">
        <f>VALUE(Tableau_odi_logs_sessions[[#This Row],[duree]])</f>
        <v>37</v>
      </c>
      <c r="O628" s="2">
        <f>INT(Tableau_odi_logs_sessions[[#This Row],[datein]])</f>
        <v>43902</v>
      </c>
      <c r="P628" s="2">
        <f>INT(Tableau_odi_logs_sessions[[#This Row],[dateout]])</f>
        <v>43902</v>
      </c>
      <c r="Q628" s="3">
        <f>Tableau_odi_logs_sessions[[#This Row],[datein]]-Tableau_odi_logs_sessions[[#This Row],[jourin]]</f>
        <v>0.53339120370219462</v>
      </c>
      <c r="R628" s="3">
        <f>Tableau_odi_logs_sessions[[#This Row],[dateout]]-Tableau_odi_logs_sessions[[#This Row],[jourout]]</f>
        <v>0.55971064815093996</v>
      </c>
      <c r="S628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628" s="3" t="str">
        <f>IF(Tableau_odi_logs_sessions[[#This Row],[test]]&gt;5,TEXT(Tableau_odi_logs_sessions[[#This Row],[datein]],"YYYYMMDD")&amp;"_"&amp;HOUR(Tableau_odi_logs_sessions[[#This Row],[datein]]),"")</f>
        <v>20200312_12</v>
      </c>
    </row>
    <row r="629" spans="1:20" hidden="1" x14ac:dyDescent="0.25">
      <c r="A629">
        <v>90241</v>
      </c>
      <c r="B629" t="s">
        <v>872</v>
      </c>
      <c r="C629" t="s">
        <v>145</v>
      </c>
      <c r="D629" t="s">
        <v>75</v>
      </c>
      <c r="E629" s="1">
        <v>43902.564143518517</v>
      </c>
      <c r="F629" s="1">
        <v>43902.599224537036</v>
      </c>
      <c r="G629" t="s">
        <v>61</v>
      </c>
      <c r="H629" t="s">
        <v>146</v>
      </c>
      <c r="I629" t="s">
        <v>889</v>
      </c>
      <c r="J629" t="s">
        <v>16</v>
      </c>
      <c r="L629" t="s">
        <v>21</v>
      </c>
      <c r="M629" t="s">
        <v>53</v>
      </c>
      <c r="N629" s="3">
        <f>VALUE(Tableau_odi_logs_sessions[[#This Row],[duree]])</f>
        <v>50</v>
      </c>
      <c r="O629" s="2">
        <f>INT(Tableau_odi_logs_sessions[[#This Row],[datein]])</f>
        <v>43902</v>
      </c>
      <c r="P629" s="2">
        <f>INT(Tableau_odi_logs_sessions[[#This Row],[dateout]])</f>
        <v>43902</v>
      </c>
      <c r="Q629" s="3">
        <f>Tableau_odi_logs_sessions[[#This Row],[datein]]-Tableau_odi_logs_sessions[[#This Row],[jourin]]</f>
        <v>0.56414351851708489</v>
      </c>
      <c r="R629" s="3">
        <f>Tableau_odi_logs_sessions[[#This Row],[dateout]]-Tableau_odi_logs_sessions[[#This Row],[jourout]]</f>
        <v>0.59922453703620704</v>
      </c>
      <c r="S629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13</v>
      </c>
      <c r="T629" s="3" t="str">
        <f>IF(Tableau_odi_logs_sessions[[#This Row],[test]]&gt;5,TEXT(Tableau_odi_logs_sessions[[#This Row],[datein]],"YYYYMMDD")&amp;"_"&amp;HOUR(Tableau_odi_logs_sessions[[#This Row],[datein]]),"")</f>
        <v>20200312_13</v>
      </c>
    </row>
    <row r="630" spans="1:20" hidden="1" x14ac:dyDescent="0.25">
      <c r="A630">
        <v>90242</v>
      </c>
      <c r="B630" t="s">
        <v>873</v>
      </c>
      <c r="C630" t="s">
        <v>145</v>
      </c>
      <c r="D630" t="s">
        <v>200</v>
      </c>
      <c r="E630" s="1">
        <v>43902.62195601852</v>
      </c>
      <c r="F630" s="1">
        <v>43902.646724537037</v>
      </c>
      <c r="G630" t="s">
        <v>47</v>
      </c>
      <c r="H630" t="s">
        <v>146</v>
      </c>
      <c r="I630" t="s">
        <v>889</v>
      </c>
      <c r="J630" t="s">
        <v>16</v>
      </c>
      <c r="L630" t="s">
        <v>21</v>
      </c>
      <c r="M630" t="s">
        <v>200</v>
      </c>
      <c r="N630" s="3">
        <f>VALUE(Tableau_odi_logs_sessions[[#This Row],[duree]])</f>
        <v>35</v>
      </c>
      <c r="O630" s="2">
        <f>INT(Tableau_odi_logs_sessions[[#This Row],[datein]])</f>
        <v>43902</v>
      </c>
      <c r="P630" s="2">
        <f>INT(Tableau_odi_logs_sessions[[#This Row],[dateout]])</f>
        <v>43902</v>
      </c>
      <c r="Q630" s="3">
        <f>Tableau_odi_logs_sessions[[#This Row],[datein]]-Tableau_odi_logs_sessions[[#This Row],[jourin]]</f>
        <v>0.62195601851999527</v>
      </c>
      <c r="R630" s="3">
        <f>Tableau_odi_logs_sessions[[#This Row],[dateout]]-Tableau_odi_logs_sessions[[#This Row],[jourout]]</f>
        <v>0.64672453703678912</v>
      </c>
      <c r="S630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12</v>
      </c>
      <c r="T630" s="3" t="str">
        <f>IF(Tableau_odi_logs_sessions[[#This Row],[test]]&gt;5,TEXT(Tableau_odi_logs_sessions[[#This Row],[datein]],"YYYYMMDD")&amp;"_"&amp;HOUR(Tableau_odi_logs_sessions[[#This Row],[datein]]),"")</f>
        <v>20200312_14</v>
      </c>
    </row>
    <row r="631" spans="1:20" hidden="1" x14ac:dyDescent="0.25">
      <c r="A631">
        <v>90243</v>
      </c>
      <c r="B631" t="s">
        <v>874</v>
      </c>
      <c r="C631" t="s">
        <v>145</v>
      </c>
      <c r="D631" t="s">
        <v>18</v>
      </c>
      <c r="E631" s="1">
        <v>43903.581655092596</v>
      </c>
      <c r="F631" s="1">
        <v>43903.605046296296</v>
      </c>
      <c r="G631" t="s">
        <v>81</v>
      </c>
      <c r="H631" t="s">
        <v>146</v>
      </c>
      <c r="I631" t="s">
        <v>889</v>
      </c>
      <c r="J631" t="s">
        <v>16</v>
      </c>
      <c r="L631" t="s">
        <v>20</v>
      </c>
      <c r="M631" t="s">
        <v>18</v>
      </c>
      <c r="N631" s="3">
        <f>VALUE(Tableau_odi_logs_sessions[[#This Row],[duree]])</f>
        <v>33</v>
      </c>
      <c r="O631" s="2">
        <f>INT(Tableau_odi_logs_sessions[[#This Row],[datein]])</f>
        <v>43903</v>
      </c>
      <c r="P631" s="2">
        <f>INT(Tableau_odi_logs_sessions[[#This Row],[dateout]])</f>
        <v>43903</v>
      </c>
      <c r="Q631" s="3">
        <f>Tableau_odi_logs_sessions[[#This Row],[datein]]-Tableau_odi_logs_sessions[[#This Row],[jourin]]</f>
        <v>0.58165509259561077</v>
      </c>
      <c r="R631" s="3">
        <f>Tableau_odi_logs_sessions[[#This Row],[dateout]]-Tableau_odi_logs_sessions[[#This Row],[jourout]]</f>
        <v>0.60504629629576812</v>
      </c>
      <c r="S631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11</v>
      </c>
      <c r="T631" s="3" t="str">
        <f>IF(Tableau_odi_logs_sessions[[#This Row],[test]]&gt;5,TEXT(Tableau_odi_logs_sessions[[#This Row],[datein]],"YYYYMMDD")&amp;"_"&amp;HOUR(Tableau_odi_logs_sessions[[#This Row],[datein]]),"")</f>
        <v>20200313_13</v>
      </c>
    </row>
    <row r="632" spans="1:20" hidden="1" x14ac:dyDescent="0.25">
      <c r="A632">
        <v>90244</v>
      </c>
      <c r="B632" t="s">
        <v>875</v>
      </c>
      <c r="C632" t="s">
        <v>145</v>
      </c>
      <c r="D632" t="s">
        <v>18</v>
      </c>
      <c r="E632" s="1">
        <v>43903.606469907405</v>
      </c>
      <c r="F632" s="1">
        <v>43903.60665509259</v>
      </c>
      <c r="G632" t="s">
        <v>90</v>
      </c>
      <c r="H632" t="s">
        <v>146</v>
      </c>
      <c r="I632" t="s">
        <v>889</v>
      </c>
      <c r="J632" t="s">
        <v>16</v>
      </c>
      <c r="L632" t="s">
        <v>20</v>
      </c>
      <c r="M632" t="s">
        <v>18</v>
      </c>
      <c r="N632" s="3">
        <f>VALUE(Tableau_odi_logs_sessions[[#This Row],[duree]])</f>
        <v>0</v>
      </c>
      <c r="O632" s="2">
        <f>INT(Tableau_odi_logs_sessions[[#This Row],[datein]])</f>
        <v>43903</v>
      </c>
      <c r="P632" s="2">
        <f>INT(Tableau_odi_logs_sessions[[#This Row],[dateout]])</f>
        <v>43903</v>
      </c>
      <c r="Q632" s="3">
        <f>Tableau_odi_logs_sessions[[#This Row],[datein]]-Tableau_odi_logs_sessions[[#This Row],[jourin]]</f>
        <v>0.60646990740497131</v>
      </c>
      <c r="R632" s="3">
        <f>Tableau_odi_logs_sessions[[#This Row],[dateout]]-Tableau_odi_logs_sessions[[#This Row],[jourout]]</f>
        <v>0.60665509258979</v>
      </c>
      <c r="S632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5</v>
      </c>
      <c r="T632" s="3" t="str">
        <f>IF(Tableau_odi_logs_sessions[[#This Row],[test]]&gt;5,TEXT(Tableau_odi_logs_sessions[[#This Row],[datein]],"YYYYMMDD")&amp;"_"&amp;HOUR(Tableau_odi_logs_sessions[[#This Row],[datein]]),"")</f>
        <v/>
      </c>
    </row>
    <row r="633" spans="1:20" x14ac:dyDescent="0.25">
      <c r="A633">
        <v>90246</v>
      </c>
      <c r="B633" t="s">
        <v>877</v>
      </c>
      <c r="C633" t="s">
        <v>145</v>
      </c>
      <c r="D633" t="s">
        <v>14</v>
      </c>
      <c r="E633" s="1">
        <v>43908.430277777778</v>
      </c>
      <c r="F633" s="1">
        <v>43908.470613425925</v>
      </c>
      <c r="G633" t="s">
        <v>141</v>
      </c>
      <c r="H633" t="s">
        <v>876</v>
      </c>
      <c r="I633" t="s">
        <v>889</v>
      </c>
      <c r="J633" t="s">
        <v>16</v>
      </c>
      <c r="L633" t="s">
        <v>17</v>
      </c>
      <c r="M633" t="s">
        <v>14</v>
      </c>
      <c r="N633" s="3">
        <f>VALUE(Tableau_odi_logs_sessions[[#This Row],[duree]])</f>
        <v>58</v>
      </c>
      <c r="O633" s="2">
        <f>INT(Tableau_odi_logs_sessions[[#This Row],[datein]])</f>
        <v>43908</v>
      </c>
      <c r="P633" s="2">
        <f>INT(Tableau_odi_logs_sessions[[#This Row],[dateout]])</f>
        <v>43908</v>
      </c>
      <c r="Q633" s="3">
        <f>Tableau_odi_logs_sessions[[#This Row],[datein]]-Tableau_odi_logs_sessions[[#This Row],[jourin]]</f>
        <v>0.43027777777751908</v>
      </c>
      <c r="R633" s="3">
        <f>Tableau_odi_logs_sessions[[#This Row],[dateout]]-Tableau_odi_logs_sessions[[#This Row],[jourout]]</f>
        <v>0.47061342592496658</v>
      </c>
      <c r="S633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633" s="3" t="str">
        <f>IF(Tableau_odi_logs_sessions[[#This Row],[test]]&gt;5,TEXT(Tableau_odi_logs_sessions[[#This Row],[datein]],"YYYYMMDD")&amp;"_"&amp;HOUR(Tableau_odi_logs_sessions[[#This Row],[datein]]),"")</f>
        <v>20200318_10</v>
      </c>
    </row>
    <row r="634" spans="1:20" hidden="1" x14ac:dyDescent="0.25">
      <c r="A634">
        <v>90247</v>
      </c>
      <c r="B634" t="s">
        <v>878</v>
      </c>
      <c r="C634" t="s">
        <v>145</v>
      </c>
      <c r="D634" t="s">
        <v>200</v>
      </c>
      <c r="E634" s="1">
        <v>43909.333287037036</v>
      </c>
      <c r="F634" s="1">
        <v>43909.379074074073</v>
      </c>
      <c r="G634" t="s">
        <v>170</v>
      </c>
      <c r="H634" t="s">
        <v>876</v>
      </c>
      <c r="I634" t="s">
        <v>889</v>
      </c>
      <c r="J634" t="s">
        <v>16</v>
      </c>
      <c r="L634" t="s">
        <v>21</v>
      </c>
      <c r="M634" t="s">
        <v>200</v>
      </c>
      <c r="N634" s="3">
        <f>VALUE(Tableau_odi_logs_sessions[[#This Row],[duree]])</f>
        <v>65</v>
      </c>
      <c r="O634" s="2">
        <f>INT(Tableau_odi_logs_sessions[[#This Row],[datein]])</f>
        <v>43909</v>
      </c>
      <c r="P634" s="2">
        <f>INT(Tableau_odi_logs_sessions[[#This Row],[dateout]])</f>
        <v>43909</v>
      </c>
      <c r="Q634" s="3">
        <f>Tableau_odi_logs_sessions[[#This Row],[datein]]-Tableau_odi_logs_sessions[[#This Row],[jourin]]</f>
        <v>0.333287037035916</v>
      </c>
      <c r="R634" s="3">
        <f>Tableau_odi_logs_sessions[[#This Row],[dateout]]-Tableau_odi_logs_sessions[[#This Row],[jourout]]</f>
        <v>0.37907407407328719</v>
      </c>
      <c r="S634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8</v>
      </c>
      <c r="T634" s="3" t="str">
        <f>IF(Tableau_odi_logs_sessions[[#This Row],[test]]&gt;5,TEXT(Tableau_odi_logs_sessions[[#This Row],[datein]],"YYYYMMDD")&amp;"_"&amp;HOUR(Tableau_odi_logs_sessions[[#This Row],[datein]]),"")</f>
        <v>20200319_7</v>
      </c>
    </row>
    <row r="635" spans="1:20" hidden="1" x14ac:dyDescent="0.25">
      <c r="A635">
        <v>90248</v>
      </c>
      <c r="B635" t="s">
        <v>879</v>
      </c>
      <c r="C635" t="s">
        <v>145</v>
      </c>
      <c r="D635" t="s">
        <v>200</v>
      </c>
      <c r="E635" s="1">
        <v>43909.430324074077</v>
      </c>
      <c r="F635" s="1">
        <v>43909.484178240738</v>
      </c>
      <c r="G635" t="s">
        <v>117</v>
      </c>
      <c r="H635" t="s">
        <v>876</v>
      </c>
      <c r="I635" t="s">
        <v>889</v>
      </c>
      <c r="J635" t="s">
        <v>16</v>
      </c>
      <c r="L635" t="s">
        <v>21</v>
      </c>
      <c r="M635" t="s">
        <v>200</v>
      </c>
      <c r="N635" s="3">
        <f>VALUE(Tableau_odi_logs_sessions[[#This Row],[duree]])</f>
        <v>77</v>
      </c>
      <c r="O635" s="2">
        <f>INT(Tableau_odi_logs_sessions[[#This Row],[datein]])</f>
        <v>43909</v>
      </c>
      <c r="P635" s="2">
        <f>INT(Tableau_odi_logs_sessions[[#This Row],[dateout]])</f>
        <v>43909</v>
      </c>
      <c r="Q635" s="3">
        <f>Tableau_odi_logs_sessions[[#This Row],[datein]]-Tableau_odi_logs_sessions[[#This Row],[jourin]]</f>
        <v>0.43032407407736173</v>
      </c>
      <c r="R635" s="3">
        <f>Tableau_odi_logs_sessions[[#This Row],[dateout]]-Tableau_odi_logs_sessions[[#This Row],[jourout]]</f>
        <v>0.48417824073840166</v>
      </c>
      <c r="S635" s="3">
        <f>COUNTIFS(Tableau_odi_logs_sessions[username],Tableau_odi_logs_sessions[[#This Row],[username]],Tableau_odi_logs_sessions[ecole],Tableau_odi_logs_sessions[[#This Row],[ecole]],Tableau_odi_logs_sessions[type],"SALLE INFO",Tableau_odi_logs_sessions[duree2],"&gt;=10",Tableau_odi_logs_sessions[jourin],Tableau_odi_logs_sessions[[#This Row],[jourin]],Tableau_odi_logs_sessions[jourout],Tableau_odi_logs_sessions[[#This Row],[jourout]],Tableau_odi_logs_sessions[decin],"&lt;="&amp;Tableau_odi_logs_sessions[[#This Row],[decout]],Tableau_odi_logs_sessions[decout],"&gt;="&amp;Tableau_odi_logs_sessions[[#This Row],[decin]])</f>
        <v>10</v>
      </c>
      <c r="T635" s="3" t="str">
        <f>IF(Tableau_odi_logs_sessions[[#This Row],[test]]&gt;5,TEXT(Tableau_odi_logs_sessions[[#This Row],[datein]],"YYYYMMDD")&amp;"_"&amp;HOUR(Tableau_odi_logs_sessions[[#This Row],[datein]]),"")</f>
        <v>20200319_10</v>
      </c>
    </row>
    <row r="640" spans="1:20" x14ac:dyDescent="0.25">
      <c r="F640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1" sqref="B11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4" width="12.5703125" customWidth="1"/>
    <col min="5" max="5" width="12.5703125" bestFit="1" customWidth="1"/>
    <col min="6" max="6" width="4.5703125" bestFit="1" customWidth="1"/>
    <col min="7" max="7" width="5.28515625" bestFit="1" customWidth="1"/>
    <col min="8" max="8" width="12.42578125" bestFit="1" customWidth="1"/>
    <col min="9" max="9" width="12.5703125" bestFit="1" customWidth="1"/>
    <col min="10" max="149" width="10.7109375" bestFit="1" customWidth="1"/>
    <col min="150" max="150" width="12.5703125" bestFit="1" customWidth="1"/>
  </cols>
  <sheetData>
    <row r="1" spans="1:3" x14ac:dyDescent="0.25">
      <c r="A1" s="4" t="s">
        <v>9</v>
      </c>
      <c r="B1" t="s">
        <v>16</v>
      </c>
    </row>
    <row r="3" spans="1:3" x14ac:dyDescent="0.25">
      <c r="A3" s="4" t="s">
        <v>892</v>
      </c>
      <c r="B3" s="4" t="s">
        <v>888</v>
      </c>
    </row>
    <row r="4" spans="1:3" x14ac:dyDescent="0.25">
      <c r="B4" t="s">
        <v>222</v>
      </c>
      <c r="C4" t="s">
        <v>887</v>
      </c>
    </row>
    <row r="6" spans="1:3" x14ac:dyDescent="0.25">
      <c r="A6" s="4" t="s">
        <v>886</v>
      </c>
    </row>
    <row r="7" spans="1:3" x14ac:dyDescent="0.25">
      <c r="A7" s="5" t="s">
        <v>890</v>
      </c>
      <c r="B7" s="3">
        <v>393</v>
      </c>
      <c r="C7" s="3">
        <v>393</v>
      </c>
    </row>
    <row r="8" spans="1:3" x14ac:dyDescent="0.25">
      <c r="A8" s="5" t="s">
        <v>889</v>
      </c>
      <c r="B8" s="3">
        <v>240</v>
      </c>
      <c r="C8" s="3">
        <v>240</v>
      </c>
    </row>
    <row r="9" spans="1:3" x14ac:dyDescent="0.25">
      <c r="A9" s="6" t="s">
        <v>27</v>
      </c>
      <c r="B9" s="3">
        <v>1</v>
      </c>
      <c r="C9" s="3">
        <v>1</v>
      </c>
    </row>
    <row r="10" spans="1:3" x14ac:dyDescent="0.25">
      <c r="A10" s="6" t="s">
        <v>200</v>
      </c>
      <c r="B10" s="3">
        <v>53</v>
      </c>
      <c r="C10" s="3">
        <v>53</v>
      </c>
    </row>
    <row r="11" spans="1:3" x14ac:dyDescent="0.25">
      <c r="A11" s="6" t="s">
        <v>14</v>
      </c>
      <c r="B11" s="3">
        <v>13</v>
      </c>
      <c r="C11" s="3">
        <v>13</v>
      </c>
    </row>
    <row r="12" spans="1:3" x14ac:dyDescent="0.25">
      <c r="A12" s="6" t="s">
        <v>25</v>
      </c>
      <c r="B12" s="3">
        <v>12</v>
      </c>
      <c r="C12" s="3">
        <v>12</v>
      </c>
    </row>
    <row r="13" spans="1:3" x14ac:dyDescent="0.25">
      <c r="A13" s="6" t="s">
        <v>18</v>
      </c>
      <c r="B13" s="3">
        <v>55</v>
      </c>
      <c r="C13" s="3">
        <v>55</v>
      </c>
    </row>
    <row r="14" spans="1:3" x14ac:dyDescent="0.25">
      <c r="A14" s="6" t="s">
        <v>107</v>
      </c>
      <c r="B14" s="3">
        <v>3</v>
      </c>
      <c r="C14" s="3">
        <v>3</v>
      </c>
    </row>
    <row r="15" spans="1:3" x14ac:dyDescent="0.25">
      <c r="A15" s="6" t="s">
        <v>53</v>
      </c>
      <c r="B15" s="3">
        <v>5</v>
      </c>
      <c r="C15" s="3">
        <v>5</v>
      </c>
    </row>
    <row r="16" spans="1:3" x14ac:dyDescent="0.25">
      <c r="A16" s="6" t="s">
        <v>75</v>
      </c>
      <c r="B16" s="3">
        <v>64</v>
      </c>
      <c r="C16" s="3">
        <v>64</v>
      </c>
    </row>
    <row r="17" spans="1:3" x14ac:dyDescent="0.25">
      <c r="A17" s="6" t="s">
        <v>93</v>
      </c>
      <c r="B17" s="3">
        <v>27</v>
      </c>
      <c r="C17" s="3">
        <v>27</v>
      </c>
    </row>
    <row r="18" spans="1:3" x14ac:dyDescent="0.25">
      <c r="A18" s="6" t="s">
        <v>66</v>
      </c>
      <c r="B18" s="3">
        <v>7</v>
      </c>
      <c r="C18" s="3">
        <v>7</v>
      </c>
    </row>
    <row r="19" spans="1:3" x14ac:dyDescent="0.25">
      <c r="A19" s="5" t="s">
        <v>887</v>
      </c>
      <c r="B19" s="3">
        <v>633</v>
      </c>
      <c r="C19" s="3">
        <v>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VILLEGENTE</dc:creator>
  <cp:lastModifiedBy>Olivier VILLEGENTE</cp:lastModifiedBy>
  <dcterms:created xsi:type="dcterms:W3CDTF">2020-04-14T00:36:40Z</dcterms:created>
  <dcterms:modified xsi:type="dcterms:W3CDTF">2020-04-15T06:24:57Z</dcterms:modified>
</cp:coreProperties>
</file>