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T:\TEMP\"/>
    </mc:Choice>
  </mc:AlternateContent>
  <xr:revisionPtr revIDLastSave="0" documentId="8_{C02E3ACC-EC63-4872-BAC3-3DA2D4954AE3}" xr6:coauthVersionLast="46" xr6:coauthVersionMax="46" xr10:uidLastSave="{00000000-0000-0000-0000-000000000000}"/>
  <bookViews>
    <workbookView xWindow="-120" yWindow="-120" windowWidth="29040" windowHeight="15990" activeTab="1" xr2:uid="{00000000-000D-0000-FFFF-FFFF00000000}"/>
  </bookViews>
  <sheets>
    <sheet name="Labelling" sheetId="1" r:id="rId1"/>
    <sheet name="Impression AutoCad" sheetId="5" r:id="rId2"/>
    <sheet name="Nbr" sheetId="2" state="hidden" r:id="rId3"/>
    <sheet name="DIMO 5G" sheetId="4" state="hidden" r:id="rId4"/>
  </sheets>
  <definedNames>
    <definedName name="Data">OFFSET(Labelling!$A$1,,,MATCH("Total*",Labelling!$A:$A,0),COUNTA(Labelling!$6:$6))</definedName>
    <definedName name="DonnéesExternes_1" localSheetId="1" hidden="1">'Impression AutoCad'!$D$1:$E$72</definedName>
    <definedName name="TabImpairs">Tableau6[Nbr Impairs]</definedName>
    <definedName name="TabNbr" localSheetId="3">Nbr!$A$1:$A$11</definedName>
    <definedName name="TabNbr">Tableau3[Nbr]</definedName>
    <definedName name="TabPaires">Tableau4[Nbr Paires]</definedName>
    <definedName name="TabUnique">Tableau5[Nbr Unique]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2" i="5"/>
  <c r="F133" i="1"/>
  <c r="T104" i="1" l="1"/>
  <c r="R104" i="1"/>
  <c r="P104" i="1"/>
  <c r="N104" i="1"/>
  <c r="L104" i="1"/>
  <c r="J104" i="1"/>
  <c r="H104" i="1"/>
  <c r="F104" i="1"/>
  <c r="D104" i="1"/>
  <c r="B104" i="1"/>
  <c r="T102" i="1"/>
  <c r="R102" i="1"/>
  <c r="P102" i="1"/>
  <c r="N102" i="1"/>
  <c r="L102" i="1"/>
  <c r="J102" i="1"/>
  <c r="H102" i="1"/>
  <c r="F102" i="1"/>
  <c r="D102" i="1"/>
  <c r="B102" i="1"/>
  <c r="T100" i="1"/>
  <c r="R100" i="1"/>
  <c r="P100" i="1"/>
  <c r="N100" i="1"/>
  <c r="L100" i="1"/>
  <c r="J100" i="1"/>
  <c r="H100" i="1"/>
  <c r="F100" i="1"/>
  <c r="D100" i="1"/>
  <c r="B100" i="1"/>
  <c r="T98" i="1"/>
  <c r="R98" i="1"/>
  <c r="P98" i="1"/>
  <c r="N98" i="1"/>
  <c r="L98" i="1"/>
  <c r="J98" i="1"/>
  <c r="H98" i="1"/>
  <c r="F98" i="1"/>
  <c r="D98" i="1"/>
  <c r="B98" i="1"/>
  <c r="T96" i="1"/>
  <c r="R96" i="1"/>
  <c r="P96" i="1"/>
  <c r="N96" i="1"/>
  <c r="L96" i="1"/>
  <c r="J96" i="1"/>
  <c r="J105" i="1" s="1"/>
  <c r="H96" i="1"/>
  <c r="H105" i="1" s="1"/>
  <c r="F96" i="1"/>
  <c r="D96" i="1"/>
  <c r="B96" i="1"/>
  <c r="J94" i="1"/>
  <c r="H94" i="1"/>
  <c r="F94" i="1"/>
  <c r="D94" i="1"/>
  <c r="B94" i="1"/>
  <c r="T94" i="1"/>
  <c r="R94" i="1"/>
  <c r="P94" i="1"/>
  <c r="N94" i="1"/>
  <c r="L94" i="1"/>
  <c r="P105" i="1"/>
  <c r="F105" i="1"/>
  <c r="J90" i="1"/>
  <c r="H90" i="1"/>
  <c r="F90" i="1"/>
  <c r="D90" i="1"/>
  <c r="B90" i="1"/>
  <c r="D86" i="1"/>
  <c r="T90" i="1"/>
  <c r="R90" i="1"/>
  <c r="P90" i="1"/>
  <c r="N90" i="1"/>
  <c r="L90" i="1"/>
  <c r="J88" i="1"/>
  <c r="H88" i="1"/>
  <c r="F88" i="1"/>
  <c r="D88" i="1"/>
  <c r="B88" i="1"/>
  <c r="J87" i="1"/>
  <c r="H87" i="1"/>
  <c r="F87" i="1"/>
  <c r="D87" i="1"/>
  <c r="B87" i="1"/>
  <c r="J86" i="1"/>
  <c r="H86" i="1"/>
  <c r="F86" i="1"/>
  <c r="B86" i="1"/>
  <c r="B105" i="1" l="1"/>
  <c r="R105" i="1"/>
  <c r="L105" i="1"/>
  <c r="T105" i="1"/>
  <c r="L10" i="1"/>
  <c r="B6" i="1" l="1"/>
  <c r="B145" i="1"/>
  <c r="L134" i="1"/>
  <c r="N130" i="1"/>
  <c r="N135" i="1" s="1"/>
  <c r="P130" i="1"/>
  <c r="P135" i="1" s="1"/>
  <c r="R130" i="1"/>
  <c r="R135" i="1" s="1"/>
  <c r="T130" i="1"/>
  <c r="T135" i="1" s="1"/>
  <c r="L130" i="1"/>
  <c r="T115" i="1"/>
  <c r="R115" i="1"/>
  <c r="P115" i="1"/>
  <c r="N115" i="1"/>
  <c r="L115" i="1"/>
  <c r="T110" i="1"/>
  <c r="R110" i="1"/>
  <c r="P110" i="1"/>
  <c r="N110" i="1"/>
  <c r="L110" i="1"/>
  <c r="T76" i="1"/>
  <c r="R76" i="1"/>
  <c r="P76" i="1"/>
  <c r="N76" i="1"/>
  <c r="L76" i="1"/>
  <c r="T70" i="1"/>
  <c r="R70" i="1"/>
  <c r="P70" i="1"/>
  <c r="N70" i="1"/>
  <c r="L70" i="1"/>
  <c r="T64" i="1"/>
  <c r="R64" i="1"/>
  <c r="P64" i="1"/>
  <c r="N64" i="1"/>
  <c r="L64" i="1"/>
  <c r="T58" i="1"/>
  <c r="R58" i="1"/>
  <c r="P58" i="1"/>
  <c r="N58" i="1"/>
  <c r="L58" i="1"/>
  <c r="T52" i="1"/>
  <c r="R52" i="1"/>
  <c r="P52" i="1"/>
  <c r="N52" i="1"/>
  <c r="L52" i="1"/>
  <c r="T44" i="1"/>
  <c r="R44" i="1"/>
  <c r="P44" i="1"/>
  <c r="N44" i="1"/>
  <c r="L44" i="1"/>
  <c r="T36" i="1"/>
  <c r="R36" i="1"/>
  <c r="P36" i="1"/>
  <c r="N36" i="1"/>
  <c r="L36" i="1"/>
  <c r="T32" i="1"/>
  <c r="R32" i="1"/>
  <c r="P32" i="1"/>
  <c r="N32" i="1"/>
  <c r="L32" i="1"/>
  <c r="T29" i="1"/>
  <c r="R29" i="1"/>
  <c r="P29" i="1"/>
  <c r="N29" i="1"/>
  <c r="L29" i="1"/>
  <c r="T26" i="1"/>
  <c r="R26" i="1"/>
  <c r="P26" i="1"/>
  <c r="N26" i="1"/>
  <c r="L26" i="1"/>
  <c r="T23" i="1"/>
  <c r="R23" i="1"/>
  <c r="P23" i="1"/>
  <c r="N23" i="1"/>
  <c r="L23" i="1"/>
  <c r="T20" i="1"/>
  <c r="R20" i="1"/>
  <c r="P20" i="1"/>
  <c r="N20" i="1"/>
  <c r="L20" i="1"/>
  <c r="T17" i="1"/>
  <c r="R17" i="1"/>
  <c r="P17" i="1"/>
  <c r="N17" i="1"/>
  <c r="L17" i="1"/>
  <c r="T14" i="1"/>
  <c r="R14" i="1"/>
  <c r="P14" i="1"/>
  <c r="N14" i="1"/>
  <c r="L14" i="1"/>
  <c r="T10" i="1"/>
  <c r="T9" i="1"/>
  <c r="R10" i="1"/>
  <c r="R9" i="1"/>
  <c r="P10" i="1"/>
  <c r="P9" i="1"/>
  <c r="N10" i="1"/>
  <c r="N9" i="1"/>
  <c r="L9" i="1"/>
  <c r="T6" i="1"/>
  <c r="T5" i="1"/>
  <c r="R6" i="1"/>
  <c r="R5" i="1"/>
  <c r="P6" i="1"/>
  <c r="P5" i="1"/>
  <c r="N6" i="1"/>
  <c r="N5" i="1"/>
  <c r="L6" i="1"/>
  <c r="L5" i="1"/>
  <c r="J23" i="1"/>
  <c r="H23" i="1"/>
  <c r="F23" i="1"/>
  <c r="D23" i="1"/>
  <c r="B23" i="1"/>
  <c r="N105" i="1" l="1"/>
  <c r="T116" i="1"/>
  <c r="R116" i="1"/>
  <c r="T45" i="1"/>
  <c r="N116" i="1"/>
  <c r="N45" i="1"/>
  <c r="P116" i="1"/>
  <c r="L135" i="1"/>
  <c r="R45" i="1"/>
  <c r="P45" i="1"/>
  <c r="L116" i="1"/>
  <c r="L45" i="1"/>
  <c r="J130" i="1"/>
  <c r="H130" i="1"/>
  <c r="F130" i="1"/>
  <c r="D130" i="1"/>
  <c r="B130" i="1"/>
  <c r="F134" i="1"/>
  <c r="D134" i="1"/>
  <c r="B134" i="1"/>
  <c r="D133" i="1"/>
  <c r="J140" i="1" l="1"/>
  <c r="J141" i="1"/>
  <c r="J142" i="1"/>
  <c r="J143" i="1"/>
  <c r="J144" i="1"/>
  <c r="J139" i="1"/>
  <c r="H140" i="1"/>
  <c r="H141" i="1"/>
  <c r="H142" i="1"/>
  <c r="H143" i="1"/>
  <c r="H144" i="1"/>
  <c r="H139" i="1"/>
  <c r="F140" i="1"/>
  <c r="F141" i="1"/>
  <c r="F142" i="1"/>
  <c r="F143" i="1"/>
  <c r="F144" i="1"/>
  <c r="F139" i="1"/>
  <c r="D140" i="1"/>
  <c r="D141" i="1"/>
  <c r="D142" i="1"/>
  <c r="D143" i="1"/>
  <c r="D144" i="1"/>
  <c r="D139" i="1"/>
  <c r="D145" i="1" l="1"/>
  <c r="F145" i="1"/>
  <c r="J145" i="1"/>
  <c r="H145" i="1"/>
  <c r="J128" i="1"/>
  <c r="H128" i="1"/>
  <c r="F128" i="1"/>
  <c r="D128" i="1"/>
  <c r="B128" i="1"/>
  <c r="J127" i="1"/>
  <c r="H127" i="1"/>
  <c r="F127" i="1"/>
  <c r="D127" i="1"/>
  <c r="B127" i="1"/>
  <c r="J126" i="1"/>
  <c r="H126" i="1"/>
  <c r="F126" i="1"/>
  <c r="D126" i="1"/>
  <c r="B126" i="1"/>
  <c r="J125" i="1"/>
  <c r="H125" i="1"/>
  <c r="F125" i="1"/>
  <c r="D125" i="1"/>
  <c r="B125" i="1"/>
  <c r="J124" i="1"/>
  <c r="H124" i="1"/>
  <c r="F124" i="1"/>
  <c r="D124" i="1"/>
  <c r="B124" i="1"/>
  <c r="J123" i="1"/>
  <c r="H123" i="1"/>
  <c r="F123" i="1"/>
  <c r="D123" i="1"/>
  <c r="B123" i="1"/>
  <c r="J122" i="1"/>
  <c r="H122" i="1"/>
  <c r="F122" i="1"/>
  <c r="D122" i="1"/>
  <c r="B122" i="1"/>
  <c r="J121" i="1"/>
  <c r="H121" i="1"/>
  <c r="F121" i="1"/>
  <c r="D121" i="1"/>
  <c r="B121" i="1"/>
  <c r="J115" i="1"/>
  <c r="H115" i="1"/>
  <c r="F115" i="1"/>
  <c r="D115" i="1"/>
  <c r="B115" i="1"/>
  <c r="J114" i="1"/>
  <c r="H114" i="1"/>
  <c r="F114" i="1"/>
  <c r="D114" i="1"/>
  <c r="B114" i="1"/>
  <c r="J110" i="1"/>
  <c r="H110" i="1"/>
  <c r="F110" i="1"/>
  <c r="D110" i="1"/>
  <c r="B110" i="1"/>
  <c r="J82" i="1"/>
  <c r="H82" i="1"/>
  <c r="F82" i="1"/>
  <c r="D82" i="1"/>
  <c r="B82" i="1"/>
  <c r="J81" i="1"/>
  <c r="H81" i="1"/>
  <c r="F81" i="1"/>
  <c r="D81" i="1"/>
  <c r="B81" i="1"/>
  <c r="J80" i="1"/>
  <c r="H80" i="1"/>
  <c r="F80" i="1"/>
  <c r="D80" i="1"/>
  <c r="D105" i="1" s="1"/>
  <c r="B80" i="1"/>
  <c r="J76" i="1"/>
  <c r="H76" i="1"/>
  <c r="F76" i="1"/>
  <c r="D76" i="1"/>
  <c r="B76" i="1"/>
  <c r="J75" i="1"/>
  <c r="H75" i="1"/>
  <c r="F75" i="1"/>
  <c r="D75" i="1"/>
  <c r="B75" i="1"/>
  <c r="J74" i="1"/>
  <c r="H74" i="1"/>
  <c r="F74" i="1"/>
  <c r="D74" i="1"/>
  <c r="B74" i="1"/>
  <c r="J70" i="1"/>
  <c r="H70" i="1"/>
  <c r="F70" i="1"/>
  <c r="D70" i="1"/>
  <c r="B70" i="1"/>
  <c r="J69" i="1"/>
  <c r="H69" i="1"/>
  <c r="F69" i="1"/>
  <c r="D69" i="1"/>
  <c r="B69" i="1"/>
  <c r="J68" i="1"/>
  <c r="H68" i="1"/>
  <c r="F68" i="1"/>
  <c r="D68" i="1"/>
  <c r="B68" i="1"/>
  <c r="J64" i="1"/>
  <c r="H64" i="1"/>
  <c r="F64" i="1"/>
  <c r="D64" i="1"/>
  <c r="B64" i="1"/>
  <c r="J63" i="1"/>
  <c r="H63" i="1"/>
  <c r="F63" i="1"/>
  <c r="D63" i="1"/>
  <c r="B63" i="1"/>
  <c r="J62" i="1"/>
  <c r="H62" i="1"/>
  <c r="F62" i="1"/>
  <c r="D62" i="1"/>
  <c r="B62" i="1"/>
  <c r="J58" i="1"/>
  <c r="H58" i="1"/>
  <c r="F58" i="1"/>
  <c r="D58" i="1"/>
  <c r="B58" i="1"/>
  <c r="J57" i="1"/>
  <c r="H57" i="1"/>
  <c r="F57" i="1"/>
  <c r="D57" i="1"/>
  <c r="B57" i="1"/>
  <c r="J56" i="1"/>
  <c r="H56" i="1"/>
  <c r="F56" i="1"/>
  <c r="D56" i="1"/>
  <c r="B56" i="1"/>
  <c r="J52" i="1"/>
  <c r="H52" i="1"/>
  <c r="F52" i="1"/>
  <c r="D52" i="1"/>
  <c r="B52" i="1"/>
  <c r="J51" i="1"/>
  <c r="H51" i="1"/>
  <c r="F51" i="1"/>
  <c r="D51" i="1"/>
  <c r="B51" i="1"/>
  <c r="J50" i="1"/>
  <c r="H50" i="1"/>
  <c r="F50" i="1"/>
  <c r="D50" i="1"/>
  <c r="B50" i="1"/>
  <c r="J44" i="1"/>
  <c r="H44" i="1"/>
  <c r="F44" i="1"/>
  <c r="D44" i="1"/>
  <c r="B44" i="1"/>
  <c r="B42" i="1" s="1"/>
  <c r="J42" i="1"/>
  <c r="H42" i="1"/>
  <c r="F42" i="1"/>
  <c r="D42" i="1"/>
  <c r="J41" i="1"/>
  <c r="H41" i="1"/>
  <c r="F41" i="1"/>
  <c r="D41" i="1"/>
  <c r="B41" i="1"/>
  <c r="J40" i="1"/>
  <c r="H40" i="1"/>
  <c r="F40" i="1"/>
  <c r="D40" i="1"/>
  <c r="B40" i="1"/>
  <c r="J39" i="1"/>
  <c r="H39" i="1"/>
  <c r="F39" i="1"/>
  <c r="D39" i="1"/>
  <c r="B39" i="1"/>
  <c r="J36" i="1"/>
  <c r="H36" i="1"/>
  <c r="F36" i="1"/>
  <c r="D36" i="1"/>
  <c r="B36" i="1"/>
  <c r="J32" i="1"/>
  <c r="H32" i="1"/>
  <c r="F32" i="1"/>
  <c r="D32" i="1"/>
  <c r="B32" i="1"/>
  <c r="J29" i="1"/>
  <c r="H29" i="1"/>
  <c r="F29" i="1"/>
  <c r="D29" i="1"/>
  <c r="B29" i="1"/>
  <c r="J26" i="1"/>
  <c r="H26" i="1"/>
  <c r="F26" i="1"/>
  <c r="D26" i="1"/>
  <c r="B26" i="1"/>
  <c r="J20" i="1"/>
  <c r="H20" i="1"/>
  <c r="F20" i="1"/>
  <c r="D20" i="1"/>
  <c r="B20" i="1"/>
  <c r="J17" i="1"/>
  <c r="H17" i="1"/>
  <c r="F17" i="1"/>
  <c r="D17" i="1"/>
  <c r="B17" i="1"/>
  <c r="J14" i="1"/>
  <c r="H14" i="1"/>
  <c r="F14" i="1"/>
  <c r="D14" i="1"/>
  <c r="B14" i="1"/>
  <c r="J10" i="1"/>
  <c r="H10" i="1"/>
  <c r="F10" i="1"/>
  <c r="D10" i="1"/>
  <c r="B10" i="1"/>
  <c r="J6" i="1"/>
  <c r="H6" i="1"/>
  <c r="F6" i="1"/>
  <c r="D6" i="1"/>
  <c r="H135" i="1" l="1"/>
  <c r="D135" i="1"/>
  <c r="J135" i="1"/>
  <c r="B116" i="1"/>
  <c r="F135" i="1"/>
  <c r="B135" i="1"/>
  <c r="J116" i="1"/>
  <c r="D45" i="1"/>
  <c r="B45" i="1"/>
  <c r="J45" i="1"/>
  <c r="H116" i="1"/>
  <c r="F45" i="1"/>
  <c r="H45" i="1"/>
  <c r="F116" i="1"/>
  <c r="D116" i="1"/>
  <c r="J11" i="4"/>
  <c r="H11" i="4"/>
  <c r="F11" i="4"/>
  <c r="D11" i="4"/>
  <c r="B11" i="4"/>
  <c r="H6" i="4"/>
  <c r="H7" i="4"/>
  <c r="H8" i="4"/>
  <c r="H9" i="4"/>
  <c r="J10" i="4"/>
  <c r="B10" i="4"/>
  <c r="F9" i="4"/>
  <c r="D9" i="4"/>
  <c r="F8" i="4"/>
  <c r="D8" i="4"/>
  <c r="F7" i="4"/>
  <c r="D7" i="4"/>
  <c r="F6" i="4"/>
  <c r="D6" i="4"/>
  <c r="H146" i="1" l="1"/>
  <c r="D146" i="1"/>
  <c r="J146" i="1"/>
  <c r="F146" i="1"/>
  <c r="B146" i="1"/>
  <c r="D10" i="4"/>
  <c r="F10" i="4"/>
  <c r="H10"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EC9577-92B8-46A5-AFAF-CB2F8F050AD0}" keepAlive="1" name="Requête - Synthèse" description="Connexion à la requête « Synthèse » dans le classeur." type="5" refreshedVersion="6" background="1" saveData="1">
    <dbPr connection="Provider=Microsoft.Mashup.OleDb.1;Data Source=$Workbook$;Location=Synthèse;Extended Properties=&quot;&quot;" command="SELECT * FROM [Synthèse]"/>
  </connection>
</connections>
</file>

<file path=xl/sharedStrings.xml><?xml version="1.0" encoding="utf-8"?>
<sst xmlns="http://schemas.openxmlformats.org/spreadsheetml/2006/main" count="843" uniqueCount="410">
  <si>
    <t xml:space="preserve">Site: </t>
  </si>
  <si>
    <t xml:space="preserve">PSP: </t>
  </si>
  <si>
    <t xml:space="preserve">Date livraison matériel: </t>
  </si>
  <si>
    <t xml:space="preserve">CS: </t>
  </si>
  <si>
    <t>Colonne1</t>
  </si>
  <si>
    <t>Colonne2</t>
  </si>
  <si>
    <t>Colonne3</t>
  </si>
  <si>
    <t>Spalte1</t>
  </si>
  <si>
    <t>Colonne5</t>
  </si>
  <si>
    <t>Spalte2</t>
  </si>
  <si>
    <t>Colonne7</t>
  </si>
  <si>
    <t>Spalte3</t>
  </si>
  <si>
    <t>Colonne9</t>
  </si>
  <si>
    <t>Colonne10</t>
  </si>
  <si>
    <t>Quantitée</t>
  </si>
  <si>
    <t>MIMO 2X2</t>
  </si>
  <si>
    <t>1SC08-A / 1SC09-B</t>
  </si>
  <si>
    <t>2SC08-A / 2SC09-B</t>
  </si>
  <si>
    <t>3SC08-A / 3SC09-B</t>
  </si>
  <si>
    <t>4SC08-A / 4SC09-B</t>
  </si>
  <si>
    <t>1SC08-B / 1SC09-A</t>
  </si>
  <si>
    <t>2SC08-B / 2SC09-A</t>
  </si>
  <si>
    <t>3SC08-B / 3SC09-A</t>
  </si>
  <si>
    <t>4SC08-B / 4SC09-A</t>
  </si>
  <si>
    <t>1SC18-A / 1SC21-B</t>
  </si>
  <si>
    <t>2SC18-A / 2SC21-B</t>
  </si>
  <si>
    <t>3SC18-A / 3SC21-B</t>
  </si>
  <si>
    <t>4SC18-A / 4SC21-B</t>
  </si>
  <si>
    <t>1SC18-B / 1SC21-A</t>
  </si>
  <si>
    <t>2SC18-B / 2SC21-A</t>
  </si>
  <si>
    <t>3SC18-B / 3SC21-A</t>
  </si>
  <si>
    <t>4SC18-B / 4SC21-A</t>
  </si>
  <si>
    <t>MIMO 4X4</t>
  </si>
  <si>
    <t>1SC0709-A</t>
  </si>
  <si>
    <t>2SC0709-A</t>
  </si>
  <si>
    <t>3SC0709-A</t>
  </si>
  <si>
    <t>4SC0709-A</t>
  </si>
  <si>
    <t>1SC0709-B</t>
  </si>
  <si>
    <t>2SC0709-B</t>
  </si>
  <si>
    <t>3SC0709-B</t>
  </si>
  <si>
    <t>4SC0709-B</t>
  </si>
  <si>
    <t xml:space="preserve">  2SC1821-A</t>
  </si>
  <si>
    <t xml:space="preserve">  3SC1821-A</t>
  </si>
  <si>
    <t xml:space="preserve">  4SC1821-A</t>
  </si>
  <si>
    <t xml:space="preserve">  2SC1821-B</t>
  </si>
  <si>
    <t xml:space="preserve">  3SC1821-B</t>
  </si>
  <si>
    <t xml:space="preserve">  4SC1821-B</t>
  </si>
  <si>
    <t xml:space="preserve">  2SC1821-C</t>
  </si>
  <si>
    <t xml:space="preserve">  3SC1821-C</t>
  </si>
  <si>
    <t xml:space="preserve">  4SC1821-C</t>
  </si>
  <si>
    <t xml:space="preserve">  2SC1821-D</t>
  </si>
  <si>
    <t xml:space="preserve">  3SC1821-D</t>
  </si>
  <si>
    <t xml:space="preserve">  4SC1821-D</t>
  </si>
  <si>
    <t>HYB-1</t>
  </si>
  <si>
    <t>HYB-1/1</t>
  </si>
  <si>
    <t>HYB-2/1</t>
  </si>
  <si>
    <t>HYB-3/1</t>
  </si>
  <si>
    <t>HYB-4/1</t>
  </si>
  <si>
    <t>HYB-2</t>
  </si>
  <si>
    <t>HYB-1/2</t>
  </si>
  <si>
    <t>HYB-2/2</t>
  </si>
  <si>
    <t>HYB-3/2</t>
  </si>
  <si>
    <t>HYB-4/2</t>
  </si>
  <si>
    <t>HYB-3</t>
  </si>
  <si>
    <t>HYB-1/3</t>
  </si>
  <si>
    <t>HYB-2/3</t>
  </si>
  <si>
    <t>HYB-3/3</t>
  </si>
  <si>
    <t>HYB-4/3</t>
  </si>
  <si>
    <t>HYB-4</t>
  </si>
  <si>
    <t>HYB-1/4</t>
  </si>
  <si>
    <t>HYB-2/4</t>
  </si>
  <si>
    <t>HYB-3/4</t>
  </si>
  <si>
    <t>HYB-4/4</t>
  </si>
  <si>
    <t>HYB-1/5</t>
  </si>
  <si>
    <t>HYB-2/5</t>
  </si>
  <si>
    <t>HYB-3/5</t>
  </si>
  <si>
    <t>HYB-4/5</t>
  </si>
  <si>
    <t>HYB-1/6</t>
  </si>
  <si>
    <t>HYB-2/6</t>
  </si>
  <si>
    <t>HYB-3/6</t>
  </si>
  <si>
    <t>HYB-4/6</t>
  </si>
  <si>
    <t>1_SC0709</t>
  </si>
  <si>
    <t>1_SC08</t>
  </si>
  <si>
    <t>1_SC09</t>
  </si>
  <si>
    <t>1_SC18</t>
  </si>
  <si>
    <t>1_SC21</t>
  </si>
  <si>
    <t>2_SC0709</t>
  </si>
  <si>
    <t>2_SC08</t>
  </si>
  <si>
    <t>2_SC09</t>
  </si>
  <si>
    <t>2_SC18</t>
  </si>
  <si>
    <t>2_SC21</t>
  </si>
  <si>
    <t>3_SC0709</t>
  </si>
  <si>
    <t>3_SC08</t>
  </si>
  <si>
    <t>3_SC09</t>
  </si>
  <si>
    <t>3_SC18</t>
  </si>
  <si>
    <t>3_SC21</t>
  </si>
  <si>
    <t>4_SC0709</t>
  </si>
  <si>
    <t>4_SC08</t>
  </si>
  <si>
    <t>4_SC09</t>
  </si>
  <si>
    <t>4_SC18</t>
  </si>
  <si>
    <t>4_SC21</t>
  </si>
  <si>
    <t>1_SC1821</t>
  </si>
  <si>
    <t>1_SC26</t>
  </si>
  <si>
    <t>1_SC35</t>
  </si>
  <si>
    <t>2_SC1821</t>
  </si>
  <si>
    <t>2_SC26</t>
  </si>
  <si>
    <t>2_SC35</t>
  </si>
  <si>
    <t>3_SC1821</t>
  </si>
  <si>
    <t>3_SC26</t>
  </si>
  <si>
    <t>3_SC35</t>
  </si>
  <si>
    <t>4_SC1821</t>
  </si>
  <si>
    <t>4_SC26</t>
  </si>
  <si>
    <t>4_SC35</t>
  </si>
  <si>
    <t xml:space="preserve">Total: </t>
  </si>
  <si>
    <t>Nbr</t>
  </si>
  <si>
    <t>5G</t>
  </si>
  <si>
    <t>1_SC35/1</t>
  </si>
  <si>
    <t>1_SC35/2</t>
  </si>
  <si>
    <t>1_SC35/3</t>
  </si>
  <si>
    <t>2_SC35/2</t>
  </si>
  <si>
    <t>3_SC35/3</t>
  </si>
  <si>
    <t>2_SC35/1</t>
  </si>
  <si>
    <t>3_SC35/1</t>
  </si>
  <si>
    <t>4_SC35/1</t>
  </si>
  <si>
    <t>3_SC35/2</t>
  </si>
  <si>
    <t>4_SC35/2</t>
  </si>
  <si>
    <t>2_SC35/3</t>
  </si>
  <si>
    <t>4_SC35/3</t>
  </si>
  <si>
    <t>4BC</t>
  </si>
  <si>
    <t xml:space="preserve">4BC_NODE_xx_Router_Router 6672 PORT_xx </t>
  </si>
  <si>
    <t xml:space="preserve">4BC_NODE_xx </t>
  </si>
  <si>
    <t>Routeur 6672</t>
  </si>
  <si>
    <t>Power 6672</t>
  </si>
  <si>
    <t>Patch-panel</t>
  </si>
  <si>
    <t>Secteur 5G (X)</t>
  </si>
  <si>
    <t>DATA 1/2/3</t>
  </si>
  <si>
    <t>Port_x</t>
  </si>
  <si>
    <t>4BC code</t>
  </si>
  <si>
    <t>DATA_1</t>
  </si>
  <si>
    <t>DATA_2</t>
  </si>
  <si>
    <t>Panel_</t>
  </si>
  <si>
    <t>NODE_xx</t>
  </si>
  <si>
    <t>XXXX_</t>
  </si>
  <si>
    <t>1X_</t>
  </si>
  <si>
    <t>Port_1_</t>
  </si>
  <si>
    <t>Port_2_</t>
  </si>
  <si>
    <t>DATA_3</t>
  </si>
  <si>
    <t>Port_3_</t>
  </si>
  <si>
    <t>Node_05_</t>
  </si>
  <si>
    <t>2X_</t>
  </si>
  <si>
    <t>Port_4_</t>
  </si>
  <si>
    <t>Port_5_</t>
  </si>
  <si>
    <t>Port_6_</t>
  </si>
  <si>
    <t>3X_</t>
  </si>
  <si>
    <t>BB 6630</t>
  </si>
  <si>
    <t>Port_A_</t>
  </si>
  <si>
    <t>Port_D_</t>
  </si>
  <si>
    <t>Port_G_</t>
  </si>
  <si>
    <t>BB 6630N</t>
  </si>
  <si>
    <t>Port_B_</t>
  </si>
  <si>
    <t>Port_E_</t>
  </si>
  <si>
    <t>Port_C_</t>
  </si>
  <si>
    <t>Port_F_</t>
  </si>
  <si>
    <t>Port_H_</t>
  </si>
  <si>
    <t>Port_I_</t>
  </si>
  <si>
    <t>DIMO</t>
  </si>
  <si>
    <t>1_SC35/D1</t>
  </si>
  <si>
    <t>1_SC35/D2</t>
  </si>
  <si>
    <t>1_SC35/D3</t>
  </si>
  <si>
    <t>2_SC35/D1</t>
  </si>
  <si>
    <t>3_SC35/D1</t>
  </si>
  <si>
    <t>4_SC35/D1</t>
  </si>
  <si>
    <t>2_SC35/D2</t>
  </si>
  <si>
    <t>3_SC35/D2</t>
  </si>
  <si>
    <t>4_SC35/D2</t>
  </si>
  <si>
    <t>2_SC35/D3</t>
  </si>
  <si>
    <t>3_SC35/D3</t>
  </si>
  <si>
    <t>4_SC35/D3</t>
  </si>
  <si>
    <t>1SC09-A</t>
  </si>
  <si>
    <t>1SC09-B</t>
  </si>
  <si>
    <t>2SC09-A</t>
  </si>
  <si>
    <t>2SC09-B</t>
  </si>
  <si>
    <t>3SC09-A</t>
  </si>
  <si>
    <t>3SC09-B</t>
  </si>
  <si>
    <t>4SC09-A</t>
  </si>
  <si>
    <t>4SC09-B</t>
  </si>
  <si>
    <t>4SC08-A</t>
  </si>
  <si>
    <t>4SC08-B</t>
  </si>
  <si>
    <t>4SC07-B</t>
  </si>
  <si>
    <t>4SC07-A</t>
  </si>
  <si>
    <t>4SC18-A</t>
  </si>
  <si>
    <t>4SC18-B</t>
  </si>
  <si>
    <t>4SC21-A</t>
  </si>
  <si>
    <t>4SC21-B</t>
  </si>
  <si>
    <t>4SC26-A</t>
  </si>
  <si>
    <t>4SC26-B</t>
  </si>
  <si>
    <t>1_SC07</t>
  </si>
  <si>
    <t>2_SC07</t>
  </si>
  <si>
    <t>3_SC07</t>
  </si>
  <si>
    <t>4_SC07</t>
  </si>
  <si>
    <t>1SC07-A</t>
  </si>
  <si>
    <t>1SC07-B</t>
  </si>
  <si>
    <t>1SC08-A</t>
  </si>
  <si>
    <t>1SC08-B</t>
  </si>
  <si>
    <t>1SC18-A</t>
  </si>
  <si>
    <t>1SC18-B</t>
  </si>
  <si>
    <t>1SC21-A</t>
  </si>
  <si>
    <t>1SC21-B</t>
  </si>
  <si>
    <t>Nbr Paires</t>
  </si>
  <si>
    <t>Veuillez remplir les cases hachurées.</t>
  </si>
  <si>
    <t>2238 Schéma 8</t>
  </si>
  <si>
    <t>2238 Schéma 0</t>
  </si>
  <si>
    <t>2SC08-B</t>
  </si>
  <si>
    <t>2SC21-A</t>
  </si>
  <si>
    <t>2SC21-B</t>
  </si>
  <si>
    <t>2SC18-B</t>
  </si>
  <si>
    <t>2SC18-A</t>
  </si>
  <si>
    <t>2SC26-A</t>
  </si>
  <si>
    <t>2SC26-B</t>
  </si>
  <si>
    <t>2SC07-A</t>
  </si>
  <si>
    <t>2SC07-B</t>
  </si>
  <si>
    <t>2SC08-A</t>
  </si>
  <si>
    <t>1_SC15</t>
  </si>
  <si>
    <t>3_SC15</t>
  </si>
  <si>
    <t>2_SC15</t>
  </si>
  <si>
    <t>4_SC15</t>
  </si>
  <si>
    <t>Fibre et Alim -48VDC</t>
  </si>
  <si>
    <t>FeederHead</t>
  </si>
  <si>
    <t>AIR 3239</t>
  </si>
  <si>
    <t>AIR 6488</t>
  </si>
  <si>
    <t>5G - Passive</t>
  </si>
  <si>
    <t>5G - AIR</t>
  </si>
  <si>
    <t>1SC35-A</t>
  </si>
  <si>
    <t>2SC35-A</t>
  </si>
  <si>
    <t>3SC35-A</t>
  </si>
  <si>
    <t>4SC35-A</t>
  </si>
  <si>
    <t>1SC35-B</t>
  </si>
  <si>
    <t>2SC35-B</t>
  </si>
  <si>
    <t>3SC35-B</t>
  </si>
  <si>
    <t>4SC35-B</t>
  </si>
  <si>
    <t>1SC35-C</t>
  </si>
  <si>
    <t>2SC35-C</t>
  </si>
  <si>
    <t>3SC35-C</t>
  </si>
  <si>
    <t>4SC35-C</t>
  </si>
  <si>
    <t>1SC35-D</t>
  </si>
  <si>
    <t>2SC35-D</t>
  </si>
  <si>
    <t>3SC35-D</t>
  </si>
  <si>
    <t>4SC35-D</t>
  </si>
  <si>
    <t>1SC35-E</t>
  </si>
  <si>
    <t>2SC35-E</t>
  </si>
  <si>
    <t>3SC35-E</t>
  </si>
  <si>
    <t>4SC35-E</t>
  </si>
  <si>
    <t>1SC35-F</t>
  </si>
  <si>
    <t>2SC35-F</t>
  </si>
  <si>
    <t>3SC35-F</t>
  </si>
  <si>
    <t>4SC35-F</t>
  </si>
  <si>
    <t>1SC35-G</t>
  </si>
  <si>
    <t>2SC35-G</t>
  </si>
  <si>
    <t>3SC35-G</t>
  </si>
  <si>
    <t>4SC35-G</t>
  </si>
  <si>
    <t>1SC35-H</t>
  </si>
  <si>
    <t>2SC35-H</t>
  </si>
  <si>
    <t>3SC35-H</t>
  </si>
  <si>
    <t>4SC35-H</t>
  </si>
  <si>
    <t>1SC35-CAL</t>
  </si>
  <si>
    <t>2SC35-CAL</t>
  </si>
  <si>
    <t>3SC35-CAL</t>
  </si>
  <si>
    <t>4SC35-CAL</t>
  </si>
  <si>
    <t>3SC07-A</t>
  </si>
  <si>
    <t>3SC07-B</t>
  </si>
  <si>
    <t>3SC08-A</t>
  </si>
  <si>
    <t>3SC08-B</t>
  </si>
  <si>
    <t>3SC18-A</t>
  </si>
  <si>
    <t>3SC18-B</t>
  </si>
  <si>
    <t>3SC21-A</t>
  </si>
  <si>
    <t>3SC21-B</t>
  </si>
  <si>
    <t>3SC26-A</t>
  </si>
  <si>
    <t>3SC26-B</t>
  </si>
  <si>
    <t>1SC26-A</t>
  </si>
  <si>
    <t>1SC26-B</t>
  </si>
  <si>
    <t>3SC0708-B</t>
  </si>
  <si>
    <t>3SC0708-A</t>
  </si>
  <si>
    <t>2SC0708-A</t>
  </si>
  <si>
    <t>2SC0708-B</t>
  </si>
  <si>
    <t>1SC0708-A</t>
  </si>
  <si>
    <t>1SC0708-B</t>
  </si>
  <si>
    <t>4SC0708-A</t>
  </si>
  <si>
    <t>4SC0708-B</t>
  </si>
  <si>
    <t>1SC18-C</t>
  </si>
  <si>
    <t>1SC18-D</t>
  </si>
  <si>
    <t>2SC18-C</t>
  </si>
  <si>
    <t>2SC18-D</t>
  </si>
  <si>
    <t>3SC18-C</t>
  </si>
  <si>
    <t>3SC18-D</t>
  </si>
  <si>
    <t>4SC18-C</t>
  </si>
  <si>
    <t>4SC18-D</t>
  </si>
  <si>
    <t>1SC21-C</t>
  </si>
  <si>
    <t>1SC21-D</t>
  </si>
  <si>
    <t>2SC21-C</t>
  </si>
  <si>
    <t>2SC21-D</t>
  </si>
  <si>
    <t>3SC21-C</t>
  </si>
  <si>
    <t>3SC21-D</t>
  </si>
  <si>
    <t>4SC21-C</t>
  </si>
  <si>
    <t>4SC21-D</t>
  </si>
  <si>
    <t>4SC26-C</t>
  </si>
  <si>
    <t>4SC26-D</t>
  </si>
  <si>
    <t>3SC26-D</t>
  </si>
  <si>
    <t>3SC26-C</t>
  </si>
  <si>
    <t>2SC26-D</t>
  </si>
  <si>
    <t>2SC26-C</t>
  </si>
  <si>
    <t>1SC26-C</t>
  </si>
  <si>
    <t>1SC26-D</t>
  </si>
  <si>
    <t>1SC1821-A</t>
  </si>
  <si>
    <t>1SC1821-B</t>
  </si>
  <si>
    <t>1SC1821-C</t>
  </si>
  <si>
    <t>1SC1826-D</t>
  </si>
  <si>
    <t>2SC1826-A</t>
  </si>
  <si>
    <t>2SC1826-B</t>
  </si>
  <si>
    <t>2SC1826-C</t>
  </si>
  <si>
    <t>2SC1826-D</t>
  </si>
  <si>
    <t>3SC1826-A</t>
  </si>
  <si>
    <t>3SC1826-B</t>
  </si>
  <si>
    <t>3SC1826-C</t>
  </si>
  <si>
    <t>3SC1826-D</t>
  </si>
  <si>
    <t>4SC1826-A</t>
  </si>
  <si>
    <t>4SC1826-B</t>
  </si>
  <si>
    <t>4SC1826-C</t>
  </si>
  <si>
    <t>4SC1826-D</t>
  </si>
  <si>
    <t>1SC1826-C</t>
  </si>
  <si>
    <t>1SC1826-B</t>
  </si>
  <si>
    <t>1SC1826-A</t>
  </si>
  <si>
    <t>4BC:</t>
  </si>
  <si>
    <t>1SC07-C</t>
  </si>
  <si>
    <t>1SC07-D</t>
  </si>
  <si>
    <t>2SC07-C</t>
  </si>
  <si>
    <t>2SC07-D</t>
  </si>
  <si>
    <t>3SC07-C</t>
  </si>
  <si>
    <t>3SC07-D</t>
  </si>
  <si>
    <t>4SC07-C</t>
  </si>
  <si>
    <t>4SC07-D</t>
  </si>
  <si>
    <t>1SC0809-A</t>
  </si>
  <si>
    <t>1SC0809-B</t>
  </si>
  <si>
    <t>2SC0809-A</t>
  </si>
  <si>
    <t>2SC0809-B</t>
  </si>
  <si>
    <t>3SC0809-A</t>
  </si>
  <si>
    <t>3SC0809-B</t>
  </si>
  <si>
    <t>4SC0809-A</t>
  </si>
  <si>
    <t>4SC0809-B</t>
  </si>
  <si>
    <t>2460 Schéma 95</t>
  </si>
  <si>
    <t>1SC1821-D</t>
  </si>
  <si>
    <t>8823 Schéma 96</t>
  </si>
  <si>
    <t>Combiner Schéma  8</t>
  </si>
  <si>
    <t>Combiner Schéma  20.1</t>
  </si>
  <si>
    <t>4407 Schéma  0</t>
  </si>
  <si>
    <t>4415 Schéma  0</t>
  </si>
  <si>
    <t>4415/4418 Schéma  0</t>
  </si>
  <si>
    <t>4442/4480 Schéma 0</t>
  </si>
  <si>
    <t>Diplex schéma  82</t>
  </si>
  <si>
    <t>8823 Schéma 72</t>
  </si>
  <si>
    <t>1-MQ4</t>
  </si>
  <si>
    <t>1-MQ5</t>
  </si>
  <si>
    <t>2-MQ4</t>
  </si>
  <si>
    <t>2-MQ5</t>
  </si>
  <si>
    <t>3-MQ4</t>
  </si>
  <si>
    <t>3-MQ5</t>
  </si>
  <si>
    <t>4-MQ4</t>
  </si>
  <si>
    <t>4-MQ5</t>
  </si>
  <si>
    <t>Nbr Unique</t>
  </si>
  <si>
    <t>Nbr Impairs</t>
  </si>
  <si>
    <t>Password</t>
  </si>
  <si>
    <t>1SC15-A</t>
  </si>
  <si>
    <t>1SC15-B</t>
  </si>
  <si>
    <t>2SC15-A</t>
  </si>
  <si>
    <t>2SC15-B</t>
  </si>
  <si>
    <t>3SC15-A</t>
  </si>
  <si>
    <t>3SC15-B</t>
  </si>
  <si>
    <t>4SC15-A</t>
  </si>
  <si>
    <t>4SC15-B</t>
  </si>
  <si>
    <t>1/2/3_SC35</t>
  </si>
  <si>
    <t>4422 Schéma 0</t>
  </si>
  <si>
    <t>1SC0709-D</t>
  </si>
  <si>
    <t xml:space="preserve">  2SC0709-A</t>
  </si>
  <si>
    <t xml:space="preserve">  2SC0709-D</t>
  </si>
  <si>
    <t xml:space="preserve">  3SC0709-A</t>
  </si>
  <si>
    <t xml:space="preserve">  3SC0709-D</t>
  </si>
  <si>
    <t xml:space="preserve">  4SC0709-A</t>
  </si>
  <si>
    <t xml:space="preserve">  4SC0709-D</t>
  </si>
  <si>
    <t>2SC1821-A</t>
  </si>
  <si>
    <t>2SC1821-D</t>
  </si>
  <si>
    <t>3SC1821-A</t>
  </si>
  <si>
    <t>3SC1821-D</t>
  </si>
  <si>
    <t>4SC1821-A</t>
  </si>
  <si>
    <t>4SC1821-D</t>
  </si>
  <si>
    <t>Combiner Schéma  1</t>
  </si>
  <si>
    <t>Combiner Schéma  22.1</t>
  </si>
  <si>
    <t>Schéma 92</t>
  </si>
  <si>
    <t xml:space="preserve">  2SC35-A</t>
  </si>
  <si>
    <t xml:space="preserve">  2SC35-B</t>
  </si>
  <si>
    <t xml:space="preserve">  2SC35-C</t>
  </si>
  <si>
    <t xml:space="preserve">  2SC35-D</t>
  </si>
  <si>
    <t xml:space="preserve">  3SC35-A</t>
  </si>
  <si>
    <t xml:space="preserve">  3SC35-B</t>
  </si>
  <si>
    <t xml:space="preserve">  3SC35-C</t>
  </si>
  <si>
    <t xml:space="preserve">  3SC35-D</t>
  </si>
  <si>
    <t xml:space="preserve">  4SC35-A</t>
  </si>
  <si>
    <t xml:space="preserve">  4SC35-B</t>
  </si>
  <si>
    <t xml:space="preserve">  4SC35-C</t>
  </si>
  <si>
    <t xml:space="preserve">  4SC35-D</t>
  </si>
  <si>
    <t>Qté</t>
  </si>
  <si>
    <t>Libellé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</si>
</sst>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1"/>
      <color rgb="FFFF0000"/>
      <name val="Calibri"/>
      <family val="2"/>
      <scheme val="minor"/>
    </font>
    <font>
      <sz val="10"/>
      <color rgb="FFFF0000"/>
      <name val="Calibri"/>
      <family val="2"/>
      <scheme val="minor"/>
    </font>
    <font>
      <sz val="11"/>
      <color rgb="FF00B050"/>
      <name val="Calibri"/>
      <family val="2"/>
      <scheme val="minor"/>
    </font>
    <font>
      <sz val="10"/>
      <color rgb="FF00B050"/>
      <name val="Calibri"/>
      <family val="2"/>
      <scheme val="minor"/>
    </font>
    <font>
      <sz val="18"/>
      <color theme="1"/>
      <name val="Calibri"/>
      <family val="2"/>
      <scheme val="minor"/>
    </font>
    <font>
      <sz val="11"/>
      <color theme="0"/>
      <name val="Calibri"/>
      <family val="2"/>
      <scheme val="minor"/>
    </font>
    <font>
      <b/>
      <sz val="11"/>
      <color theme="0"/>
      <name val="Calibri"/>
      <family val="2"/>
      <scheme val="minor"/>
    </font>
    <font>
      <b/>
      <sz val="12"/>
      <color rgb="FFFFFF00"/>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
      <patternFill patternType="solid">
        <fgColor theme="7" tint="0.79992065187536243"/>
        <bgColor indexed="64"/>
      </patternFill>
    </fill>
    <fill>
      <patternFill patternType="darkUp">
        <fgColor theme="9" tint="0.39994506668294322"/>
        <bgColor theme="7" tint="0.79992065187536243"/>
      </patternFill>
    </fill>
    <fill>
      <patternFill patternType="solid">
        <fgColor rgb="FF7030A0"/>
        <bgColor indexed="64"/>
      </patternFill>
    </fill>
    <fill>
      <patternFill patternType="solid">
        <fgColor theme="0" tint="-0.499984740745262"/>
        <bgColor indexed="64"/>
      </patternFill>
    </fill>
    <fill>
      <patternFill patternType="darkUp">
        <fgColor theme="9" tint="0.39994506668294322"/>
        <bgColor theme="7" tint="0.79995117038483843"/>
      </patternFill>
    </fill>
    <fill>
      <patternFill patternType="darkUp">
        <fgColor theme="9" tint="0.39994506668294322"/>
        <bgColor auto="1"/>
      </patternFill>
    </fill>
    <fill>
      <patternFill patternType="darkUp">
        <fgColor theme="9" tint="0.39994506668294322"/>
        <bgColor theme="7" tint="0.79989013336588644"/>
      </patternFill>
    </fill>
    <fill>
      <patternFill patternType="solid">
        <fgColor theme="7" tint="0.79985961485641044"/>
        <bgColor auto="1"/>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tint="-0.249977111117893"/>
        <bgColor indexed="64"/>
      </patternFill>
    </fill>
    <fill>
      <patternFill patternType="darkUp">
        <fgColor rgb="FF92D050"/>
        <bgColor theme="7" tint="0.79995117038483843"/>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4" tint="0.3999755851924192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90">
    <xf numFmtId="0" fontId="0" fillId="0" borderId="0" xfId="0"/>
    <xf numFmtId="0" fontId="0" fillId="0" borderId="0" xfId="0" applyFill="1" applyBorder="1"/>
    <xf numFmtId="0" fontId="0" fillId="0" borderId="0" xfId="0" applyFill="1" applyBorder="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ont="1" applyFill="1" applyBorder="1" applyAlignment="1">
      <alignment horizontal="center"/>
    </xf>
    <xf numFmtId="0" fontId="0" fillId="0" borderId="1" xfId="0" applyFill="1" applyBorder="1"/>
    <xf numFmtId="0" fontId="0" fillId="4" borderId="1" xfId="0" applyFill="1" applyBorder="1" applyAlignment="1">
      <alignment horizontal="center"/>
    </xf>
    <xf numFmtId="0" fontId="0" fillId="2" borderId="1" xfId="0" applyFill="1" applyBorder="1" applyAlignment="1">
      <alignment horizontal="center"/>
    </xf>
    <xf numFmtId="0" fontId="0" fillId="4" borderId="1" xfId="0" applyFill="1" applyBorder="1"/>
    <xf numFmtId="0" fontId="0" fillId="5" borderId="1" xfId="0" applyFill="1" applyBorder="1"/>
    <xf numFmtId="0" fontId="0" fillId="5" borderId="1" xfId="0" applyFill="1" applyBorder="1" applyAlignment="1">
      <alignment horizontal="center"/>
    </xf>
    <xf numFmtId="14" fontId="0" fillId="0" borderId="0" xfId="0" applyNumberFormat="1"/>
    <xf numFmtId="0" fontId="0" fillId="3" borderId="1" xfId="0" applyFill="1" applyBorder="1" applyAlignment="1"/>
    <xf numFmtId="0" fontId="0" fillId="9" borderId="1" xfId="0" applyFill="1" applyBorder="1" applyAlignment="1">
      <alignment horizontal="center"/>
    </xf>
    <xf numFmtId="0" fontId="3" fillId="0" borderId="0" xfId="0" applyFont="1" applyAlignment="1">
      <alignment vertical="center"/>
    </xf>
    <xf numFmtId="0" fontId="3" fillId="0" borderId="0" xfId="0" applyFont="1"/>
    <xf numFmtId="0" fontId="0" fillId="0" borderId="0" xfId="0" applyFill="1" applyBorder="1" applyAlignment="1">
      <alignment horizontal="center" vertical="center"/>
    </xf>
    <xf numFmtId="0" fontId="0" fillId="0" borderId="0" xfId="0" applyAlignment="1">
      <alignment horizontal="center" vertical="center"/>
    </xf>
    <xf numFmtId="0" fontId="2" fillId="0" borderId="13" xfId="0" applyFont="1" applyBorder="1" applyAlignment="1">
      <alignment horizontal="center" vertical="center"/>
    </xf>
    <xf numFmtId="0" fontId="2" fillId="0" borderId="13" xfId="0" applyFont="1" applyFill="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xf>
    <xf numFmtId="0" fontId="2"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xf>
    <xf numFmtId="0" fontId="4" fillId="0" borderId="13" xfId="0" applyFont="1" applyFill="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xf>
    <xf numFmtId="0" fontId="4" fillId="0" borderId="14" xfId="0" applyFont="1" applyFill="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Alignment="1">
      <alignment horizontal="center"/>
    </xf>
    <xf numFmtId="0" fontId="0" fillId="0" borderId="1" xfId="0" applyFill="1" applyBorder="1" applyAlignment="1">
      <alignment horizontal="center"/>
    </xf>
    <xf numFmtId="0" fontId="7" fillId="11" borderId="1" xfId="0" applyFont="1" applyFill="1" applyBorder="1" applyAlignment="1">
      <alignment horizontal="center"/>
    </xf>
    <xf numFmtId="0" fontId="0" fillId="0" borderId="20" xfId="0" applyFill="1" applyBorder="1" applyAlignment="1">
      <alignment horizontal="center"/>
    </xf>
    <xf numFmtId="0" fontId="0" fillId="0" borderId="23" xfId="0" applyFill="1" applyBorder="1" applyAlignment="1">
      <alignment horizontal="center"/>
    </xf>
    <xf numFmtId="0" fontId="0" fillId="0" borderId="16" xfId="0" applyFill="1" applyBorder="1" applyAlignment="1">
      <alignment horizontal="center"/>
    </xf>
    <xf numFmtId="0" fontId="0" fillId="2" borderId="25"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0" borderId="3" xfId="0" applyFill="1" applyBorder="1" applyAlignment="1">
      <alignment horizontal="center"/>
    </xf>
    <xf numFmtId="0" fontId="0" fillId="2" borderId="3" xfId="0" applyFill="1" applyBorder="1" applyAlignment="1">
      <alignment horizontal="center"/>
    </xf>
    <xf numFmtId="0" fontId="7" fillId="11" borderId="23" xfId="0" applyFont="1" applyFill="1" applyBorder="1" applyAlignment="1">
      <alignment horizontal="center"/>
    </xf>
    <xf numFmtId="0" fontId="7" fillId="11" borderId="28" xfId="0" applyFont="1" applyFill="1" applyBorder="1" applyAlignment="1">
      <alignment horizontal="center"/>
    </xf>
    <xf numFmtId="0" fontId="0" fillId="2" borderId="37" xfId="0" applyFill="1" applyBorder="1" applyAlignment="1">
      <alignment horizontal="center"/>
    </xf>
    <xf numFmtId="0" fontId="0" fillId="2" borderId="10" xfId="0" applyFill="1" applyBorder="1" applyAlignment="1">
      <alignment horizontal="center"/>
    </xf>
    <xf numFmtId="0" fontId="0" fillId="3" borderId="28" xfId="0" applyFill="1" applyBorder="1" applyAlignment="1"/>
    <xf numFmtId="0" fontId="0" fillId="3" borderId="23" xfId="0" applyFill="1" applyBorder="1" applyAlignment="1"/>
    <xf numFmtId="0" fontId="0" fillId="9" borderId="23" xfId="0" applyFill="1" applyBorder="1" applyAlignment="1">
      <alignment horizontal="center"/>
    </xf>
    <xf numFmtId="0" fontId="0" fillId="2" borderId="45" xfId="0" applyFill="1" applyBorder="1" applyAlignment="1">
      <alignment horizontal="center"/>
    </xf>
    <xf numFmtId="0" fontId="0" fillId="2" borderId="38" xfId="0" applyFill="1" applyBorder="1" applyAlignment="1">
      <alignment horizontal="center"/>
    </xf>
    <xf numFmtId="0" fontId="0" fillId="0" borderId="18" xfId="0" applyBorder="1"/>
    <xf numFmtId="0" fontId="7" fillId="11" borderId="28" xfId="0" applyFont="1" applyFill="1" applyBorder="1" applyAlignment="1">
      <alignment horizontal="center" vertical="center"/>
    </xf>
    <xf numFmtId="0" fontId="7" fillId="11" borderId="1" xfId="0" applyFont="1" applyFill="1" applyBorder="1" applyAlignment="1">
      <alignment horizontal="center" vertical="center"/>
    </xf>
    <xf numFmtId="0" fontId="0" fillId="0" borderId="20" xfId="0" applyFill="1" applyBorder="1" applyAlignment="1">
      <alignment horizontal="center" vertical="center"/>
    </xf>
    <xf numFmtId="0" fontId="7" fillId="11" borderId="23" xfId="0" applyFont="1" applyFill="1" applyBorder="1" applyAlignment="1">
      <alignment horizontal="center" vertical="center"/>
    </xf>
    <xf numFmtId="0" fontId="7" fillId="11" borderId="2" xfId="0" applyFont="1" applyFill="1" applyBorder="1" applyAlignment="1">
      <alignment horizontal="center" vertical="center"/>
    </xf>
    <xf numFmtId="0" fontId="7" fillId="11" borderId="3" xfId="0" applyFont="1" applyFill="1" applyBorder="1" applyAlignment="1">
      <alignment horizontal="center" vertical="center"/>
    </xf>
    <xf numFmtId="0" fontId="7" fillId="0" borderId="20"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3" xfId="0" applyFont="1" applyFill="1" applyBorder="1" applyAlignment="1">
      <alignment horizontal="center" vertical="center"/>
    </xf>
    <xf numFmtId="0" fontId="7" fillId="8" borderId="1" xfId="0" applyFont="1" applyFill="1" applyBorder="1" applyAlignment="1">
      <alignment horizontal="center" vertical="center"/>
    </xf>
    <xf numFmtId="0" fontId="0" fillId="0" borderId="14" xfId="0" applyFill="1" applyBorder="1" applyAlignment="1">
      <alignment horizontal="center"/>
    </xf>
    <xf numFmtId="0" fontId="0" fillId="13" borderId="1" xfId="0" applyFill="1" applyBorder="1" applyAlignment="1" applyProtection="1">
      <alignment horizontal="center"/>
      <protection locked="0"/>
    </xf>
    <xf numFmtId="0" fontId="0" fillId="13" borderId="25" xfId="0" applyFill="1" applyBorder="1" applyAlignment="1" applyProtection="1">
      <alignment horizontal="center"/>
      <protection locked="0"/>
    </xf>
    <xf numFmtId="0" fontId="0" fillId="13" borderId="28" xfId="0" applyFill="1" applyBorder="1" applyAlignment="1" applyProtection="1">
      <alignment horizontal="center"/>
      <protection locked="0"/>
    </xf>
    <xf numFmtId="0" fontId="0" fillId="13" borderId="29" xfId="0" applyFill="1" applyBorder="1" applyAlignment="1" applyProtection="1">
      <alignment horizontal="center"/>
      <protection locked="0"/>
    </xf>
    <xf numFmtId="0" fontId="0" fillId="13" borderId="10" xfId="0" applyFill="1" applyBorder="1" applyAlignment="1" applyProtection="1">
      <alignment horizontal="center"/>
      <protection locked="0"/>
    </xf>
    <xf numFmtId="0" fontId="0" fillId="13" borderId="42" xfId="0" applyFill="1" applyBorder="1" applyAlignment="1" applyProtection="1">
      <alignment horizontal="center"/>
      <protection locked="0"/>
    </xf>
    <xf numFmtId="0" fontId="0" fillId="14" borderId="1" xfId="0" applyFont="1" applyFill="1" applyBorder="1" applyAlignment="1">
      <alignment horizontal="center"/>
    </xf>
    <xf numFmtId="0" fontId="7" fillId="6" borderId="33" xfId="0" applyFont="1" applyFill="1" applyBorder="1" applyAlignment="1">
      <alignment horizontal="center" vertical="center"/>
    </xf>
    <xf numFmtId="0" fontId="7" fillId="6" borderId="22"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23" xfId="0" applyFont="1" applyFill="1" applyBorder="1" applyAlignment="1">
      <alignment horizontal="center" vertical="center"/>
    </xf>
    <xf numFmtId="0" fontId="0" fillId="10" borderId="37" xfId="0" applyFill="1" applyBorder="1" applyAlignment="1" applyProtection="1">
      <alignment horizontal="center"/>
      <protection locked="0"/>
    </xf>
    <xf numFmtId="0" fontId="0" fillId="2" borderId="46" xfId="0" applyFill="1" applyBorder="1" applyAlignment="1">
      <alignment horizontal="center"/>
    </xf>
    <xf numFmtId="0" fontId="0" fillId="0" borderId="28"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23"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26"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39" xfId="0"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0" xfId="0" applyAlignment="1">
      <alignment vertical="center"/>
    </xf>
    <xf numFmtId="0" fontId="0" fillId="0" borderId="18" xfId="0" applyBorder="1" applyAlignment="1">
      <alignment horizontal="center" vertical="center"/>
    </xf>
    <xf numFmtId="0" fontId="7" fillId="11" borderId="18" xfId="0" applyFont="1" applyFill="1" applyBorder="1" applyAlignment="1">
      <alignment horizontal="center"/>
    </xf>
    <xf numFmtId="0" fontId="0" fillId="9" borderId="45" xfId="0" applyFill="1" applyBorder="1" applyAlignment="1" applyProtection="1">
      <alignment horizontal="center"/>
    </xf>
    <xf numFmtId="0" fontId="0" fillId="9" borderId="46" xfId="0" applyFill="1" applyBorder="1" applyAlignment="1" applyProtection="1">
      <alignment horizontal="center"/>
    </xf>
    <xf numFmtId="0" fontId="7" fillId="7" borderId="1" xfId="0" applyFont="1" applyFill="1" applyBorder="1" applyAlignment="1">
      <alignment horizontal="center" vertical="center"/>
    </xf>
    <xf numFmtId="0" fontId="7" fillId="11" borderId="3" xfId="0" applyFont="1" applyFill="1" applyBorder="1" applyAlignment="1">
      <alignment horizontal="center"/>
    </xf>
    <xf numFmtId="0" fontId="0" fillId="9" borderId="1" xfId="0" applyFill="1" applyBorder="1" applyAlignment="1" applyProtection="1">
      <alignment horizontal="center"/>
    </xf>
    <xf numFmtId="0" fontId="7" fillId="6" borderId="27" xfId="0" applyFont="1" applyFill="1" applyBorder="1" applyAlignment="1">
      <alignment horizontal="center" vertical="center"/>
    </xf>
    <xf numFmtId="0" fontId="7" fillId="6" borderId="21" xfId="0" applyFont="1" applyFill="1" applyBorder="1" applyAlignment="1">
      <alignment horizontal="center" vertical="center"/>
    </xf>
    <xf numFmtId="0" fontId="0" fillId="9" borderId="25" xfId="0" applyFill="1" applyBorder="1" applyAlignment="1" applyProtection="1">
      <alignment horizontal="center"/>
    </xf>
    <xf numFmtId="0" fontId="0" fillId="9" borderId="23" xfId="0" applyFill="1" applyBorder="1" applyAlignment="1" applyProtection="1">
      <alignment horizontal="center"/>
    </xf>
    <xf numFmtId="0" fontId="0" fillId="9" borderId="24" xfId="0" applyFill="1" applyBorder="1" applyAlignment="1" applyProtection="1">
      <alignment horizontal="center"/>
    </xf>
    <xf numFmtId="0" fontId="0" fillId="0" borderId="30" xfId="0" applyFill="1" applyBorder="1" applyAlignment="1">
      <alignment horizontal="center" vertical="center"/>
    </xf>
    <xf numFmtId="0" fontId="7" fillId="6" borderId="32" xfId="0" applyFont="1" applyFill="1" applyBorder="1" applyAlignment="1">
      <alignment horizontal="center" vertical="center"/>
    </xf>
    <xf numFmtId="0" fontId="7" fillId="0" borderId="30" xfId="0" applyFont="1" applyFill="1" applyBorder="1" applyAlignment="1">
      <alignment horizontal="center" vertical="center"/>
    </xf>
    <xf numFmtId="0" fontId="0" fillId="0" borderId="15" xfId="0" applyFill="1" applyBorder="1" applyAlignment="1">
      <alignment horizontal="center" vertical="center"/>
    </xf>
    <xf numFmtId="0" fontId="7" fillId="6" borderId="17" xfId="0" applyFont="1" applyFill="1" applyBorder="1" applyAlignment="1">
      <alignment horizontal="center" vertical="center"/>
    </xf>
    <xf numFmtId="0" fontId="0" fillId="0" borderId="33"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13" xfId="0" applyFill="1" applyBorder="1" applyAlignment="1">
      <alignment horizontal="center" vertical="center"/>
    </xf>
    <xf numFmtId="0" fontId="7" fillId="7" borderId="26" xfId="0" applyFont="1" applyFill="1" applyBorder="1" applyAlignment="1">
      <alignment horizontal="center" vertical="center"/>
    </xf>
    <xf numFmtId="0" fontId="7" fillId="7" borderId="18"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7" fillId="8" borderId="18" xfId="0" applyFont="1" applyFill="1" applyBorder="1" applyAlignment="1">
      <alignment horizontal="center" vertical="center"/>
    </xf>
    <xf numFmtId="0" fontId="0" fillId="0" borderId="23" xfId="0" applyFill="1" applyBorder="1" applyAlignment="1">
      <alignment horizontal="center" vertical="center"/>
    </xf>
    <xf numFmtId="0" fontId="0" fillId="0" borderId="18" xfId="0" applyBorder="1" applyAlignment="1">
      <alignment vertical="center"/>
    </xf>
    <xf numFmtId="0" fontId="0" fillId="0" borderId="18" xfId="0" applyBorder="1" applyProtection="1">
      <protection locked="0"/>
    </xf>
    <xf numFmtId="0" fontId="0" fillId="0" borderId="3" xfId="0" applyBorder="1" applyProtection="1">
      <protection locked="0"/>
    </xf>
    <xf numFmtId="0" fontId="0" fillId="0" borderId="1" xfId="0" applyBorder="1" applyProtection="1">
      <protection locked="0"/>
    </xf>
    <xf numFmtId="0" fontId="0" fillId="0" borderId="23" xfId="0" applyBorder="1" applyProtection="1">
      <protection locked="0"/>
    </xf>
    <xf numFmtId="0" fontId="0" fillId="0" borderId="1" xfId="0" applyFont="1" applyBorder="1" applyAlignment="1" applyProtection="1">
      <alignment horizontal="center" vertical="center"/>
      <protection locked="0"/>
    </xf>
    <xf numFmtId="0" fontId="0" fillId="10" borderId="1" xfId="0" applyFill="1" applyBorder="1" applyAlignment="1" applyProtection="1">
      <alignment horizontal="center"/>
      <protection locked="0"/>
    </xf>
    <xf numFmtId="0" fontId="0" fillId="15" borderId="3" xfId="0" applyFill="1" applyBorder="1" applyAlignment="1" applyProtection="1">
      <alignment horizontal="center"/>
      <protection locked="0"/>
    </xf>
    <xf numFmtId="0" fontId="0" fillId="15" borderId="37" xfId="0" applyFill="1" applyBorder="1" applyAlignment="1" applyProtection="1">
      <alignment horizontal="center"/>
      <protection locked="0"/>
    </xf>
    <xf numFmtId="0" fontId="0" fillId="10" borderId="3" xfId="0" applyFill="1" applyBorder="1" applyAlignment="1" applyProtection="1">
      <alignment horizontal="center"/>
      <protection locked="0"/>
    </xf>
    <xf numFmtId="0" fontId="7" fillId="0" borderId="0" xfId="0" applyFont="1" applyFill="1" applyBorder="1" applyAlignment="1">
      <alignment horizontal="center" vertical="center"/>
    </xf>
    <xf numFmtId="0" fontId="0" fillId="0" borderId="18" xfId="0" applyFill="1" applyBorder="1" applyAlignment="1" applyProtection="1">
      <alignment horizontal="center"/>
    </xf>
    <xf numFmtId="0" fontId="0" fillId="0" borderId="0" xfId="0" applyFill="1" applyBorder="1" applyAlignment="1" applyProtection="1">
      <alignment horizontal="center"/>
    </xf>
    <xf numFmtId="0" fontId="7" fillId="0" borderId="0" xfId="0" applyFont="1" applyFill="1" applyBorder="1" applyAlignment="1">
      <alignment horizontal="center"/>
    </xf>
    <xf numFmtId="0" fontId="0" fillId="0" borderId="0" xfId="0" applyFill="1" applyBorder="1" applyProtection="1">
      <protection locked="0"/>
    </xf>
    <xf numFmtId="0" fontId="0" fillId="9" borderId="3" xfId="0" applyFill="1" applyBorder="1" applyAlignment="1" applyProtection="1">
      <alignment horizontal="center"/>
    </xf>
    <xf numFmtId="0" fontId="0" fillId="0" borderId="17" xfId="0" applyBorder="1" applyAlignment="1">
      <alignment vertical="center"/>
    </xf>
    <xf numFmtId="0" fontId="0" fillId="0" borderId="19" xfId="0" applyBorder="1" applyAlignment="1">
      <alignment horizontal="center" vertical="center"/>
    </xf>
    <xf numFmtId="0" fontId="7" fillId="0" borderId="15" xfId="0" applyFont="1" applyFill="1" applyBorder="1" applyAlignment="1">
      <alignment horizontal="center" vertical="center"/>
    </xf>
    <xf numFmtId="0" fontId="0" fillId="0" borderId="15" xfId="0" applyBorder="1" applyAlignment="1">
      <alignment vertical="center"/>
    </xf>
    <xf numFmtId="0" fontId="0" fillId="0" borderId="0" xfId="0" applyBorder="1"/>
    <xf numFmtId="0" fontId="0" fillId="0" borderId="0" xfId="0" applyBorder="1" applyAlignment="1">
      <alignment vertical="center"/>
    </xf>
    <xf numFmtId="0" fontId="0" fillId="18" borderId="47" xfId="0" applyFont="1" applyFill="1" applyBorder="1"/>
    <xf numFmtId="0" fontId="0" fillId="0" borderId="47" xfId="0" applyFont="1" applyBorder="1"/>
    <xf numFmtId="0" fontId="8" fillId="17" borderId="0" xfId="0" applyFont="1" applyFill="1" applyBorder="1"/>
    <xf numFmtId="0" fontId="7" fillId="6" borderId="48" xfId="0" applyFont="1" applyFill="1" applyBorder="1" applyAlignment="1">
      <alignment horizontal="center" vertical="center"/>
    </xf>
    <xf numFmtId="0" fontId="0" fillId="15" borderId="28" xfId="0" applyFill="1" applyBorder="1" applyAlignment="1" applyProtection="1">
      <alignment horizontal="center"/>
      <protection locked="0"/>
    </xf>
    <xf numFmtId="0" fontId="7" fillId="7" borderId="49" xfId="0" applyFont="1" applyFill="1" applyBorder="1" applyAlignment="1">
      <alignment horizontal="center" vertical="center"/>
    </xf>
    <xf numFmtId="0" fontId="7" fillId="8" borderId="49" xfId="0" applyFont="1" applyFill="1" applyBorder="1" applyAlignment="1">
      <alignment horizontal="center" vertical="center"/>
    </xf>
    <xf numFmtId="0" fontId="7" fillId="11" borderId="49" xfId="0" applyFont="1" applyFill="1" applyBorder="1" applyAlignment="1">
      <alignment horizontal="center"/>
    </xf>
    <xf numFmtId="0" fontId="0" fillId="0" borderId="49" xfId="0" applyBorder="1" applyProtection="1">
      <protection locked="0"/>
    </xf>
    <xf numFmtId="0" fontId="0" fillId="15" borderId="29" xfId="0" applyFill="1" applyBorder="1" applyAlignment="1" applyProtection="1">
      <alignment horizontal="center"/>
      <protection locked="0"/>
    </xf>
    <xf numFmtId="0" fontId="0" fillId="0" borderId="49" xfId="0" applyFill="1" applyBorder="1" applyAlignment="1" applyProtection="1">
      <alignment horizontal="center"/>
      <protection locked="0"/>
    </xf>
    <xf numFmtId="0" fontId="7" fillId="6" borderId="30" xfId="0" applyFont="1" applyFill="1" applyBorder="1" applyAlignment="1">
      <alignment horizontal="center" vertical="center"/>
    </xf>
    <xf numFmtId="0" fontId="7" fillId="7" borderId="20" xfId="0" applyFont="1" applyFill="1" applyBorder="1" applyAlignment="1">
      <alignment horizontal="center" vertical="center"/>
    </xf>
    <xf numFmtId="0" fontId="7" fillId="8" borderId="20" xfId="0" applyFont="1" applyFill="1" applyBorder="1" applyAlignment="1">
      <alignment horizontal="center" vertical="center"/>
    </xf>
    <xf numFmtId="0" fontId="7" fillId="11" borderId="20" xfId="0" applyFont="1" applyFill="1" applyBorder="1" applyAlignment="1">
      <alignment horizontal="center"/>
    </xf>
    <xf numFmtId="0" fontId="0" fillId="0" borderId="20" xfId="0" applyBorder="1" applyProtection="1">
      <protection locked="0"/>
    </xf>
    <xf numFmtId="0" fontId="0" fillId="0" borderId="34" xfId="0" applyBorder="1"/>
    <xf numFmtId="0" fontId="0" fillId="0" borderId="2" xfId="0" applyFont="1" applyBorder="1" applyAlignment="1" applyProtection="1">
      <alignment horizontal="center" vertical="center"/>
      <protection locked="0"/>
    </xf>
    <xf numFmtId="0" fontId="0" fillId="0" borderId="23" xfId="0" applyFont="1" applyBorder="1" applyAlignment="1" applyProtection="1">
      <alignment horizontal="center"/>
      <protection locked="0"/>
    </xf>
    <xf numFmtId="0" fontId="0" fillId="0" borderId="52" xfId="0" applyFill="1" applyBorder="1" applyAlignment="1">
      <alignment horizontal="center" vertical="center"/>
    </xf>
    <xf numFmtId="0" fontId="0" fillId="0" borderId="8" xfId="0" applyFill="1" applyBorder="1" applyAlignment="1">
      <alignment horizontal="center"/>
    </xf>
    <xf numFmtId="0" fontId="0" fillId="0" borderId="8" xfId="0" applyFill="1" applyBorder="1" applyAlignment="1">
      <alignment horizontal="center" vertical="center"/>
    </xf>
    <xf numFmtId="0" fontId="0" fillId="0" borderId="23" xfId="0" applyFont="1" applyBorder="1" applyAlignment="1" applyProtection="1">
      <alignment horizontal="center" vertical="center"/>
      <protection locked="0"/>
    </xf>
    <xf numFmtId="0" fontId="0" fillId="0" borderId="34" xfId="0" applyFill="1" applyBorder="1" applyAlignment="1">
      <alignment horizontal="center"/>
    </xf>
    <xf numFmtId="0" fontId="0" fillId="0" borderId="34" xfId="0" applyFill="1" applyBorder="1" applyAlignment="1" applyProtection="1">
      <alignment horizontal="center"/>
    </xf>
    <xf numFmtId="0" fontId="0" fillId="20" borderId="0" xfId="0" applyFill="1" applyBorder="1" applyProtection="1">
      <protection locked="0"/>
    </xf>
    <xf numFmtId="0" fontId="0" fillId="20" borderId="16" xfId="0" applyFill="1" applyBorder="1" applyProtection="1">
      <protection locked="0"/>
    </xf>
    <xf numFmtId="0" fontId="0" fillId="20" borderId="18" xfId="0" applyFill="1" applyBorder="1" applyProtection="1">
      <protection locked="0"/>
    </xf>
    <xf numFmtId="0" fontId="0" fillId="20" borderId="19" xfId="0" applyFill="1" applyBorder="1" applyProtection="1">
      <protection locked="0"/>
    </xf>
    <xf numFmtId="0" fontId="0" fillId="2" borderId="2" xfId="0" applyFont="1" applyFill="1" applyBorder="1" applyAlignment="1" applyProtection="1">
      <alignment horizontal="center"/>
    </xf>
    <xf numFmtId="0" fontId="0" fillId="0" borderId="37" xfId="0" applyFill="1" applyBorder="1" applyAlignment="1">
      <alignment horizontal="center"/>
    </xf>
    <xf numFmtId="0" fontId="0" fillId="0" borderId="24" xfId="0" applyFill="1" applyBorder="1" applyAlignment="1">
      <alignment horizont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5" borderId="34" xfId="0" applyFill="1" applyBorder="1" applyAlignment="1">
      <alignment horizontal="center" vertical="center"/>
    </xf>
    <xf numFmtId="0" fontId="0" fillId="0" borderId="35" xfId="0" applyBorder="1" applyAlignment="1" applyProtection="1">
      <alignment vertical="center"/>
    </xf>
    <xf numFmtId="0" fontId="0" fillId="0" borderId="34" xfId="0" applyBorder="1" applyAlignment="1" applyProtection="1">
      <alignment horizontal="center" vertical="center"/>
    </xf>
    <xf numFmtId="0" fontId="0" fillId="0" borderId="34" xfId="0" applyBorder="1" applyAlignment="1" applyProtection="1">
      <alignment vertical="center"/>
    </xf>
    <xf numFmtId="0" fontId="0" fillId="0" borderId="34" xfId="0" applyBorder="1" applyProtection="1"/>
    <xf numFmtId="0" fontId="0" fillId="0" borderId="36" xfId="0" applyBorder="1" applyAlignment="1" applyProtection="1">
      <alignment horizontal="center" vertical="center"/>
    </xf>
    <xf numFmtId="0" fontId="0" fillId="0" borderId="0" xfId="0" applyProtection="1"/>
    <xf numFmtId="0" fontId="0" fillId="20" borderId="15" xfId="0" applyFill="1" applyBorder="1" applyProtection="1"/>
    <xf numFmtId="0" fontId="0" fillId="20" borderId="0" xfId="0" applyFill="1" applyBorder="1" applyProtection="1"/>
    <xf numFmtId="0" fontId="0" fillId="20" borderId="16" xfId="0" applyFill="1" applyBorder="1" applyProtection="1"/>
    <xf numFmtId="0" fontId="0" fillId="20" borderId="52" xfId="0" applyFill="1" applyBorder="1" applyProtection="1"/>
    <xf numFmtId="0" fontId="0" fillId="20" borderId="8" xfId="0" applyFill="1" applyBorder="1" applyProtection="1"/>
    <xf numFmtId="0" fontId="0" fillId="20" borderId="50" xfId="0" applyFill="1" applyBorder="1" applyProtection="1"/>
    <xf numFmtId="0" fontId="0" fillId="0" borderId="22" xfId="0" applyFont="1" applyBorder="1" applyAlignment="1" applyProtection="1">
      <alignment horizontal="center" vertical="center"/>
    </xf>
    <xf numFmtId="0" fontId="0" fillId="2" borderId="23" xfId="0" applyFont="1" applyFill="1" applyBorder="1" applyAlignment="1" applyProtection="1">
      <alignment horizontal="center"/>
    </xf>
    <xf numFmtId="0" fontId="0" fillId="0" borderId="23" xfId="0" applyFont="1" applyBorder="1" applyAlignment="1" applyProtection="1">
      <alignment horizontal="center" vertical="center"/>
    </xf>
    <xf numFmtId="0" fontId="0" fillId="2" borderId="24" xfId="0" applyFont="1" applyFill="1" applyBorder="1" applyAlignment="1" applyProtection="1">
      <alignment horizontal="center"/>
    </xf>
    <xf numFmtId="0" fontId="0" fillId="0" borderId="0" xfId="0" applyBorder="1" applyProtection="1"/>
    <xf numFmtId="0" fontId="0" fillId="0" borderId="16" xfId="0" applyBorder="1" applyProtection="1"/>
    <xf numFmtId="0" fontId="0" fillId="0" borderId="32" xfId="0" applyFont="1" applyBorder="1" applyAlignment="1" applyProtection="1">
      <alignment horizontal="center" vertical="center"/>
    </xf>
    <xf numFmtId="0" fontId="0" fillId="0" borderId="38" xfId="0" applyFont="1" applyBorder="1" applyAlignment="1" applyProtection="1">
      <alignment horizontal="center" vertical="center"/>
    </xf>
    <xf numFmtId="0" fontId="0" fillId="19" borderId="53" xfId="0" applyFont="1" applyFill="1" applyBorder="1" applyAlignment="1" applyProtection="1">
      <alignment horizontal="center"/>
    </xf>
    <xf numFmtId="0" fontId="0" fillId="19" borderId="53" xfId="0" applyFont="1" applyFill="1" applyBorder="1" applyAlignment="1" applyProtection="1">
      <alignment horizontal="center" vertical="center"/>
    </xf>
    <xf numFmtId="0" fontId="0" fillId="19" borderId="54" xfId="0" applyFont="1" applyFill="1" applyBorder="1" applyAlignment="1" applyProtection="1">
      <alignment horizontal="center"/>
    </xf>
    <xf numFmtId="0" fontId="0" fillId="2" borderId="51" xfId="0" applyFont="1" applyFill="1" applyBorder="1" applyAlignment="1" applyProtection="1">
      <alignment horizontal="center"/>
    </xf>
    <xf numFmtId="0" fontId="0" fillId="0" borderId="2" xfId="0" applyFont="1" applyBorder="1" applyAlignment="1" applyProtection="1">
      <alignment horizontal="center" vertical="center"/>
    </xf>
    <xf numFmtId="0" fontId="0" fillId="20" borderId="17" xfId="0" applyFill="1" applyBorder="1" applyProtection="1"/>
    <xf numFmtId="0" fontId="0" fillId="20" borderId="18" xfId="0" applyFill="1" applyBorder="1" applyProtection="1"/>
    <xf numFmtId="0" fontId="0" fillId="20" borderId="19" xfId="0" applyFill="1" applyBorder="1" applyProtection="1"/>
    <xf numFmtId="0" fontId="0" fillId="9" borderId="24" xfId="0" applyFont="1" applyFill="1" applyBorder="1" applyAlignment="1" applyProtection="1">
      <alignment horizontal="center"/>
    </xf>
    <xf numFmtId="0" fontId="0" fillId="9" borderId="23" xfId="0" applyFont="1" applyFill="1" applyBorder="1" applyAlignment="1" applyProtection="1">
      <alignment horizontal="center"/>
    </xf>
    <xf numFmtId="0" fontId="0" fillId="0" borderId="23" xfId="0" applyFont="1" applyBorder="1" applyAlignment="1" applyProtection="1">
      <alignment horizontal="center"/>
    </xf>
    <xf numFmtId="0" fontId="0" fillId="20" borderId="30" xfId="0" applyFill="1" applyBorder="1" applyProtection="1"/>
    <xf numFmtId="0" fontId="0" fillId="20" borderId="20" xfId="0" applyFill="1" applyBorder="1" applyProtection="1"/>
    <xf numFmtId="0" fontId="0" fillId="20" borderId="55" xfId="0" applyFill="1" applyBorder="1" applyProtection="1"/>
    <xf numFmtId="0" fontId="0" fillId="9" borderId="25" xfId="0" applyFont="1" applyFill="1" applyBorder="1" applyAlignment="1" applyProtection="1">
      <alignment horizontal="center"/>
    </xf>
    <xf numFmtId="0" fontId="0" fillId="0" borderId="21" xfId="0" applyFont="1" applyBorder="1" applyAlignment="1" applyProtection="1">
      <alignment horizontal="center" vertical="center"/>
    </xf>
    <xf numFmtId="0" fontId="0" fillId="9" borderId="1" xfId="0" applyFont="1" applyFill="1" applyBorder="1" applyAlignment="1" applyProtection="1">
      <alignment horizontal="center"/>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xf>
    <xf numFmtId="0" fontId="0" fillId="2" borderId="25" xfId="0" applyFont="1" applyFill="1" applyBorder="1" applyAlignment="1" applyProtection="1">
      <alignment horizontal="center"/>
    </xf>
    <xf numFmtId="0" fontId="0" fillId="2" borderId="1" xfId="0" applyFont="1" applyFill="1" applyBorder="1" applyAlignment="1" applyProtection="1">
      <alignment horizontal="center"/>
    </xf>
    <xf numFmtId="0" fontId="0" fillId="2" borderId="23" xfId="0" applyFill="1" applyBorder="1" applyAlignment="1" applyProtection="1">
      <alignment horizontal="center"/>
    </xf>
    <xf numFmtId="0" fontId="0" fillId="2" borderId="1" xfId="0" applyFill="1" applyBorder="1" applyAlignment="1" applyProtection="1">
      <alignment horizontal="center"/>
    </xf>
    <xf numFmtId="0" fontId="0" fillId="2" borderId="51" xfId="0" applyFill="1" applyBorder="1" applyAlignment="1">
      <alignment horizontal="center"/>
    </xf>
    <xf numFmtId="0" fontId="0" fillId="20" borderId="15" xfId="0" applyFill="1" applyBorder="1"/>
    <xf numFmtId="0" fontId="0" fillId="20" borderId="0" xfId="0" applyFill="1" applyBorder="1"/>
    <xf numFmtId="0" fontId="0" fillId="20" borderId="16" xfId="0" applyFill="1" applyBorder="1"/>
    <xf numFmtId="0" fontId="0" fillId="20" borderId="52" xfId="0" applyFont="1" applyFill="1" applyBorder="1" applyAlignment="1" applyProtection="1">
      <alignment horizontal="center" vertical="center"/>
    </xf>
    <xf numFmtId="0" fontId="0" fillId="20" borderId="8" xfId="0" applyFont="1" applyFill="1" applyBorder="1" applyAlignment="1" applyProtection="1">
      <alignment horizontal="center"/>
    </xf>
    <xf numFmtId="0" fontId="0" fillId="20" borderId="8" xfId="0" applyFont="1" applyFill="1" applyBorder="1" applyAlignment="1" applyProtection="1">
      <alignment horizontal="center" vertical="center"/>
    </xf>
    <xf numFmtId="0" fontId="0" fillId="20" borderId="8" xfId="0" applyFont="1" applyFill="1" applyBorder="1" applyAlignment="1" applyProtection="1">
      <alignment horizontal="center" vertical="center"/>
      <protection locked="0"/>
    </xf>
    <xf numFmtId="0" fontId="0" fillId="20" borderId="50" xfId="0" applyFont="1" applyFill="1" applyBorder="1" applyAlignment="1" applyProtection="1">
      <alignment horizontal="center"/>
    </xf>
    <xf numFmtId="0" fontId="7" fillId="20" borderId="48" xfId="0" applyFont="1" applyFill="1" applyBorder="1" applyAlignment="1">
      <alignment horizontal="center"/>
    </xf>
    <xf numFmtId="0" fontId="7" fillId="20" borderId="49" xfId="0" applyFont="1" applyFill="1" applyBorder="1" applyAlignment="1">
      <alignment horizontal="center"/>
    </xf>
    <xf numFmtId="0" fontId="7" fillId="20" borderId="56" xfId="0" applyFont="1" applyFill="1" applyBorder="1" applyAlignment="1">
      <alignment horizontal="center"/>
    </xf>
    <xf numFmtId="0" fontId="7" fillId="20" borderId="30" xfId="0" applyFont="1" applyFill="1" applyBorder="1" applyAlignment="1">
      <alignment horizontal="center"/>
    </xf>
    <xf numFmtId="0" fontId="7" fillId="20" borderId="20" xfId="0" applyFont="1" applyFill="1" applyBorder="1" applyAlignment="1">
      <alignment horizontal="center"/>
    </xf>
    <xf numFmtId="0" fontId="7" fillId="20" borderId="55" xfId="0" applyFont="1" applyFill="1" applyBorder="1" applyAlignment="1">
      <alignment horizontal="center"/>
    </xf>
    <xf numFmtId="0" fontId="0" fillId="20" borderId="30" xfId="0" applyFill="1" applyBorder="1"/>
    <xf numFmtId="0" fontId="0" fillId="20" borderId="20" xfId="0" applyFill="1" applyBorder="1"/>
    <xf numFmtId="0" fontId="0" fillId="20" borderId="55" xfId="0" applyFill="1" applyBorder="1"/>
    <xf numFmtId="0" fontId="0" fillId="21" borderId="1" xfId="0" applyFill="1" applyBorder="1" applyAlignment="1">
      <alignment horizontal="center"/>
    </xf>
    <xf numFmtId="0" fontId="0" fillId="21" borderId="51" xfId="0" applyFill="1" applyBorder="1" applyAlignment="1">
      <alignment horizontal="center"/>
    </xf>
    <xf numFmtId="0" fontId="0" fillId="16" borderId="3" xfId="0" applyFill="1" applyBorder="1" applyAlignment="1" applyProtection="1">
      <alignment horizontal="center"/>
    </xf>
    <xf numFmtId="0" fontId="7" fillId="12" borderId="35" xfId="0" applyFont="1" applyFill="1" applyBorder="1" applyAlignment="1" applyProtection="1">
      <alignment horizontal="center"/>
    </xf>
    <xf numFmtId="0" fontId="7" fillId="12" borderId="34" xfId="0" applyFont="1" applyFill="1" applyBorder="1" applyAlignment="1" applyProtection="1">
      <alignment horizontal="center"/>
    </xf>
    <xf numFmtId="0" fontId="7" fillId="12" borderId="36" xfId="0" applyFont="1" applyFill="1" applyBorder="1" applyAlignment="1" applyProtection="1">
      <alignment horizontal="center"/>
    </xf>
    <xf numFmtId="0" fontId="9" fillId="12" borderId="35" xfId="0" applyFont="1" applyFill="1" applyBorder="1" applyAlignment="1" applyProtection="1">
      <alignment horizontal="center"/>
    </xf>
    <xf numFmtId="0" fontId="9" fillId="12" borderId="34" xfId="0" applyFont="1" applyFill="1" applyBorder="1" applyAlignment="1" applyProtection="1">
      <alignment horizontal="center"/>
    </xf>
    <xf numFmtId="0" fontId="9" fillId="12" borderId="36" xfId="0" applyFont="1" applyFill="1" applyBorder="1" applyAlignment="1" applyProtection="1">
      <alignment horizontal="center"/>
    </xf>
    <xf numFmtId="0" fontId="7" fillId="12" borderId="35" xfId="0" applyFont="1" applyFill="1" applyBorder="1" applyAlignment="1">
      <alignment horizontal="center"/>
    </xf>
    <xf numFmtId="0" fontId="7" fillId="12" borderId="34" xfId="0" applyFont="1" applyFill="1" applyBorder="1" applyAlignment="1">
      <alignment horizontal="center"/>
    </xf>
    <xf numFmtId="0" fontId="7" fillId="12" borderId="36" xfId="0" applyFont="1" applyFill="1" applyBorder="1" applyAlignment="1">
      <alignment horizontal="center"/>
    </xf>
    <xf numFmtId="0" fontId="7" fillId="12" borderId="12" xfId="0" applyFont="1" applyFill="1" applyBorder="1" applyAlignment="1">
      <alignment horizontal="center"/>
    </xf>
    <xf numFmtId="0" fontId="7" fillId="12" borderId="13" xfId="0" applyFont="1" applyFill="1" applyBorder="1" applyAlignment="1">
      <alignment horizontal="center"/>
    </xf>
    <xf numFmtId="0" fontId="7" fillId="12" borderId="14" xfId="0" applyFont="1" applyFill="1" applyBorder="1" applyAlignment="1">
      <alignment horizontal="center"/>
    </xf>
    <xf numFmtId="0" fontId="0" fillId="3" borderId="12"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43" xfId="0" applyFill="1" applyBorder="1" applyAlignment="1">
      <alignment horizontal="center" vertical="center" wrapText="1"/>
    </xf>
    <xf numFmtId="0" fontId="0" fillId="3" borderId="45" xfId="0" applyFill="1" applyBorder="1" applyAlignment="1">
      <alignment horizontal="center" vertical="center" wrapText="1"/>
    </xf>
    <xf numFmtId="14" fontId="0" fillId="3" borderId="41"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38"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3" borderId="42"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0" fillId="3" borderId="41"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9" fillId="12" borderId="35" xfId="0" applyFont="1" applyFill="1" applyBorder="1" applyAlignment="1">
      <alignment horizontal="center"/>
    </xf>
    <xf numFmtId="0" fontId="9" fillId="12" borderId="34" xfId="0" applyFont="1" applyFill="1" applyBorder="1" applyAlignment="1">
      <alignment horizontal="center"/>
    </xf>
    <xf numFmtId="0" fontId="9" fillId="12" borderId="36" xfId="0" applyFont="1" applyFill="1" applyBorder="1" applyAlignment="1">
      <alignment horizont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xf>
    <xf numFmtId="0" fontId="0" fillId="3" borderId="11" xfId="0" applyFill="1" applyBorder="1" applyAlignment="1">
      <alignment horizontal="center"/>
    </xf>
    <xf numFmtId="14" fontId="0" fillId="3" borderId="4" xfId="0" applyNumberFormat="1"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2" borderId="0" xfId="0" applyFill="1"/>
  </cellXfs>
  <cellStyles count="1">
    <cellStyle name="Normal" xfId="0" builtinId="0"/>
  </cellStyles>
  <dxfs count="48">
    <dxf>
      <font>
        <color auto="1"/>
      </font>
      <fill>
        <patternFill patternType="none">
          <bgColor auto="1"/>
        </patternFill>
      </fill>
    </dxf>
    <dxf>
      <font>
        <color theme="0"/>
      </font>
      <fill>
        <patternFill>
          <bgColor rgb="FF7030A0"/>
        </patternFill>
      </fill>
    </dxf>
    <dxf>
      <font>
        <color theme="0"/>
      </font>
      <fill>
        <patternFill>
          <bgColor theme="4"/>
        </patternFill>
      </fill>
    </dxf>
    <dxf>
      <font>
        <color theme="0"/>
      </font>
      <fill>
        <patternFill>
          <bgColor rgb="FF00B050"/>
        </patternFill>
      </fill>
    </dxf>
    <dxf>
      <font>
        <color theme="0"/>
      </font>
      <fill>
        <patternFill>
          <bgColor rgb="FFFF0000"/>
        </patternFill>
      </fill>
    </dxf>
    <dxf>
      <font>
        <color auto="1"/>
      </font>
      <fill>
        <patternFill patternType="none">
          <bgColor auto="1"/>
        </patternFill>
      </fill>
    </dxf>
    <dxf>
      <font>
        <color theme="0"/>
      </font>
      <fill>
        <patternFill>
          <bgColor rgb="FF7030A0"/>
        </patternFill>
      </fill>
    </dxf>
    <dxf>
      <font>
        <color theme="0"/>
      </font>
      <fill>
        <patternFill>
          <bgColor theme="4"/>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7030A0"/>
        </patternFill>
      </fill>
    </dxf>
    <dxf>
      <font>
        <color theme="0"/>
      </font>
      <fill>
        <patternFill>
          <bgColor theme="4"/>
        </patternFill>
      </fill>
    </dxf>
    <dxf>
      <font>
        <color theme="0"/>
      </font>
      <fill>
        <patternFill>
          <bgColor rgb="FF00B050"/>
        </patternFill>
      </fill>
    </dxf>
    <dxf>
      <font>
        <color theme="0"/>
      </font>
      <fill>
        <patternFill>
          <bgColor rgb="FFFF0000"/>
        </patternFill>
      </fill>
    </dxf>
    <dxf>
      <font>
        <color theme="0"/>
      </font>
      <fill>
        <patternFill>
          <bgColor rgb="FF7030A0"/>
        </patternFill>
      </fill>
    </dxf>
    <dxf>
      <font>
        <color theme="0"/>
      </font>
      <fill>
        <patternFill>
          <bgColor theme="4"/>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patternType="solid">
          <fgColor indexed="64"/>
          <bgColor theme="7" tint="0.79998168889431442"/>
        </patternFill>
      </fill>
    </dxf>
    <dxf>
      <fill>
        <patternFill patternType="none">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rgb="FF000000"/>
          <bgColor auto="1"/>
        </patternFill>
      </fill>
    </dxf>
    <dxf>
      <fill>
        <patternFill patternType="none">
          <fgColor indexed="64"/>
          <bgColor auto="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33708A59-044C-49E2-8DE0-B5A4C2E8BB49}" autoFormatId="16" applyNumberFormats="0" applyBorderFormats="0" applyFontFormats="0" applyPatternFormats="0" applyAlignmentFormats="0" applyWidthHeightFormats="0">
  <queryTableRefresh nextId="4">
    <queryTableFields count="2">
      <queryTableField id="2" name="Libellé" tableColumnId="2"/>
      <queryTableField id="1" name="Qté"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FC3CB-3653-4C25-8B25-2CCBC5C58A29}" name="Synthèse" displayName="Synthèse" ref="D1:E72" tableType="queryTable" totalsRowShown="0">
  <autoFilter ref="D1:E72" xr:uid="{6C0D4945-9A6E-4E2C-8877-A8E8089B69AF}"/>
  <tableColumns count="2">
    <tableColumn id="2" xr3:uid="{9361BB54-E37B-4459-BBA6-4BF5DD7C6719}" uniqueName="2" name="Libellé" queryTableFieldId="2"/>
    <tableColumn id="1" xr3:uid="{BA7B7A2A-6BB5-4A2A-A4F9-8FA3E29A2ACC}" uniqueName="1" name="Qté" queryTableFieldId="1" dataDxfId="2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0AE852-B16E-46F1-9B98-825C5EADA729}" name="Tableau3" displayName="Tableau3" ref="A1:A11" totalsRowShown="0" headerRowDxfId="47" dataDxfId="46" tableBorderDxfId="45">
  <autoFilter ref="A1:A11" xr:uid="{57F718A3-4C87-49F4-9058-3A4A145A2C7B}"/>
  <tableColumns count="1">
    <tableColumn id="1" xr3:uid="{A60A52EB-16F8-4F03-B01D-FCEFED8C5C06}" name="Nbr"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5A49B6-D8F6-4667-A462-EF199E721B6D}" name="Tableau4" displayName="Tableau4" ref="C1:C6" totalsRowShown="0" headerRowDxfId="43" dataDxfId="42" tableBorderDxfId="41">
  <autoFilter ref="C1:C6" xr:uid="{83A2732C-1E83-4842-B857-FE0887D8990D}"/>
  <tableColumns count="1">
    <tableColumn id="1" xr3:uid="{81E3F15B-68FF-418B-94B7-F5761ACFCD13}" name="Nbr Paires" dataDxfId="4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463A24-C4CA-4585-8435-98C506D9E7DE}" name="Tableau5" displayName="Tableau5" ref="G1:G2" totalsRowShown="0" dataDxfId="39">
  <autoFilter ref="G1:G2" xr:uid="{F9BCD88B-2982-4235-9F34-91AE43C71968}"/>
  <tableColumns count="1">
    <tableColumn id="1" xr3:uid="{2BBF992A-B02E-49D9-AFE5-814898FAACB5}" name="Nbr Unique" dataDxfId="3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B9D083-12AE-4A25-B8C5-64A6718E330A}" name="Tableau6" displayName="Tableau6" ref="E1:E6" totalsRowShown="0" headerRowDxfId="37" dataDxfId="36">
  <autoFilter ref="E1:E6" xr:uid="{907197EA-3BBB-4553-80B0-FBD35897E036}"/>
  <tableColumns count="1">
    <tableColumn id="1" xr3:uid="{B4928611-E011-4A67-9F1E-41C1EF102228}" name="Nbr Impairs" dataDxfId="3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11F2DE-5C99-4E72-8C03-25A0904125FE}" name="Tableau33" displayName="Tableau33" ref="A3:J11" totalsRowShown="0" headerRowDxfId="34" dataDxfId="33">
  <autoFilter ref="A3:J11" xr:uid="{00000000-0009-0000-0100-000003000000}"/>
  <tableColumns count="10">
    <tableColumn id="1" xr3:uid="{CBA3A17A-3FAC-40E0-9AE8-54DA90534F5F}" name="Colonne1" dataDxfId="32"/>
    <tableColumn id="2" xr3:uid="{3D662942-8964-47D3-B809-A38DE50106D5}" name="Colonne2" dataDxfId="31"/>
    <tableColumn id="3" xr3:uid="{7101DE20-E672-4BD4-9C1D-DFE54029B918}" name="Colonne3" dataDxfId="30"/>
    <tableColumn id="4" xr3:uid="{61EAB358-D42D-4B5B-8C07-4528062A2C86}" name="Spalte1" dataDxfId="29"/>
    <tableColumn id="5" xr3:uid="{DAFC7048-7063-4D07-AA3A-38676934EF90}" name="Colonne5" dataDxfId="28"/>
    <tableColumn id="6" xr3:uid="{9C3F930F-923F-4D19-B131-C938CAD54347}" name="Spalte2" dataDxfId="27"/>
    <tableColumn id="7" xr3:uid="{6D2F18D8-E2C6-459B-8C9A-EEE4D3E04C7F}" name="Colonne7" dataDxfId="26"/>
    <tableColumn id="8" xr3:uid="{FBF446FC-A489-4AC0-9A17-44112FDA61A5}" name="Spalte3" dataDxfId="25"/>
    <tableColumn id="9" xr3:uid="{398B4567-0D52-43C6-9D28-6DD082FC8A33}" name="Colonne9" dataDxfId="24"/>
    <tableColumn id="10" xr3:uid="{F5B3AC5C-2A7D-4B5B-8B47-77D563705F11}" name="Colonne10" dataDxfId="23"/>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T163"/>
  <sheetViews>
    <sheetView showGridLines="0" zoomScaleNormal="100" workbookViewId="0">
      <selection activeCell="A138" sqref="A138:J138"/>
    </sheetView>
  </sheetViews>
  <sheetFormatPr baseColWidth="10" defaultColWidth="11.42578125" defaultRowHeight="15" x14ac:dyDescent="0.25"/>
  <cols>
    <col min="1" max="1" width="17" bestFit="1" customWidth="1"/>
    <col min="2" max="2" width="8.7109375" style="96" customWidth="1"/>
    <col min="3" max="3" width="17" bestFit="1" customWidth="1"/>
    <col min="4" max="4" width="8.7109375" style="96" customWidth="1"/>
    <col min="5" max="5" width="17" bestFit="1" customWidth="1"/>
    <col min="6" max="6" width="8.7109375" style="96" customWidth="1"/>
    <col min="7" max="7" width="17" customWidth="1"/>
    <col min="8" max="8" width="8.7109375" customWidth="1"/>
    <col min="9" max="9" width="17" customWidth="1"/>
    <col min="10" max="10" width="8.7109375" customWidth="1"/>
    <col min="12" max="12" width="8.7109375" customWidth="1"/>
    <col min="14" max="14" width="8.7109375" customWidth="1"/>
    <col min="16" max="16" width="8.7109375" customWidth="1"/>
    <col min="18" max="18" width="8.7109375" customWidth="1"/>
    <col min="20" max="20" width="8.7109375" customWidth="1"/>
  </cols>
  <sheetData>
    <row r="1" spans="1:20" ht="15" customHeight="1" x14ac:dyDescent="0.25">
      <c r="A1" s="258" t="s">
        <v>0</v>
      </c>
      <c r="B1" s="272" t="s">
        <v>331</v>
      </c>
      <c r="C1" s="273"/>
      <c r="D1" s="53" t="s">
        <v>1</v>
      </c>
      <c r="E1" s="270"/>
      <c r="F1" s="271"/>
      <c r="G1" s="260" t="s">
        <v>2</v>
      </c>
      <c r="H1" s="262"/>
      <c r="I1" s="263"/>
      <c r="J1" s="264"/>
      <c r="K1" t="s">
        <v>209</v>
      </c>
      <c r="O1" s="78"/>
    </row>
    <row r="2" spans="1:20" ht="15.75" thickBot="1" x14ac:dyDescent="0.3">
      <c r="A2" s="259"/>
      <c r="B2" s="265"/>
      <c r="C2" s="274"/>
      <c r="D2" s="54" t="s">
        <v>3</v>
      </c>
      <c r="E2" s="268"/>
      <c r="F2" s="269"/>
      <c r="G2" s="261"/>
      <c r="H2" s="265"/>
      <c r="I2" s="266"/>
      <c r="J2" s="267"/>
      <c r="K2" t="s">
        <v>369</v>
      </c>
    </row>
    <row r="3" spans="1:20" ht="16.5" thickBot="1" x14ac:dyDescent="0.3">
      <c r="A3" s="275" t="s">
        <v>15</v>
      </c>
      <c r="B3" s="276"/>
      <c r="C3" s="276"/>
      <c r="D3" s="276"/>
      <c r="E3" s="276"/>
      <c r="F3" s="276"/>
      <c r="G3" s="276"/>
      <c r="H3" s="276"/>
      <c r="I3" s="276"/>
      <c r="J3" s="277"/>
      <c r="K3" s="249" t="s">
        <v>226</v>
      </c>
      <c r="L3" s="250"/>
      <c r="M3" s="250"/>
      <c r="N3" s="250"/>
      <c r="O3" s="250"/>
      <c r="P3" s="250"/>
      <c r="Q3" s="250"/>
      <c r="R3" s="250"/>
      <c r="S3" s="250"/>
      <c r="T3" s="251"/>
    </row>
    <row r="4" spans="1:20" ht="15.75" thickBot="1" x14ac:dyDescent="0.3">
      <c r="A4" s="252" t="s">
        <v>393</v>
      </c>
      <c r="B4" s="253"/>
      <c r="C4" s="253"/>
      <c r="D4" s="253"/>
      <c r="E4" s="253"/>
      <c r="F4" s="253"/>
      <c r="G4" s="253"/>
      <c r="H4" s="253"/>
      <c r="I4" s="253"/>
      <c r="J4" s="254"/>
      <c r="K4" s="246" t="s">
        <v>351</v>
      </c>
      <c r="L4" s="247"/>
      <c r="M4" s="247"/>
      <c r="N4" s="247"/>
      <c r="O4" s="247"/>
      <c r="P4" s="247"/>
      <c r="Q4" s="247"/>
      <c r="R4" s="247"/>
      <c r="S4" s="247"/>
      <c r="T4" s="248"/>
    </row>
    <row r="5" spans="1:20" x14ac:dyDescent="0.25">
      <c r="A5" s="104" t="s">
        <v>16</v>
      </c>
      <c r="B5" s="74"/>
      <c r="C5" s="118" t="s">
        <v>17</v>
      </c>
      <c r="D5" s="74"/>
      <c r="E5" s="66" t="s">
        <v>18</v>
      </c>
      <c r="F5" s="74"/>
      <c r="G5" s="59" t="s">
        <v>19</v>
      </c>
      <c r="H5" s="74"/>
      <c r="I5" s="87"/>
      <c r="J5" s="75"/>
      <c r="K5" s="217" t="s">
        <v>82</v>
      </c>
      <c r="L5" s="224">
        <f>B$5</f>
        <v>0</v>
      </c>
      <c r="M5" s="219" t="s">
        <v>87</v>
      </c>
      <c r="N5" s="224">
        <f>D$5</f>
        <v>0</v>
      </c>
      <c r="O5" s="219" t="s">
        <v>92</v>
      </c>
      <c r="P5" s="222">
        <f>F$5</f>
        <v>0</v>
      </c>
      <c r="Q5" s="219" t="s">
        <v>97</v>
      </c>
      <c r="R5" s="222">
        <f>H$5</f>
        <v>0</v>
      </c>
      <c r="S5" s="130"/>
      <c r="T5" s="221">
        <f>J$5</f>
        <v>0</v>
      </c>
    </row>
    <row r="6" spans="1:20" ht="15.75" thickBot="1" x14ac:dyDescent="0.3">
      <c r="A6" s="80" t="s">
        <v>20</v>
      </c>
      <c r="B6" s="45">
        <f>B$5</f>
        <v>0</v>
      </c>
      <c r="C6" s="84" t="s">
        <v>21</v>
      </c>
      <c r="D6" s="45">
        <f>D$5</f>
        <v>0</v>
      </c>
      <c r="E6" s="69" t="s">
        <v>22</v>
      </c>
      <c r="F6" s="45">
        <f>F$5</f>
        <v>0</v>
      </c>
      <c r="G6" s="62" t="s">
        <v>23</v>
      </c>
      <c r="H6" s="45">
        <f>H$5</f>
        <v>0</v>
      </c>
      <c r="I6" s="89"/>
      <c r="J6" s="46">
        <f>J$5</f>
        <v>0</v>
      </c>
      <c r="K6" s="194" t="s">
        <v>83</v>
      </c>
      <c r="L6" s="223">
        <f>B$5</f>
        <v>0</v>
      </c>
      <c r="M6" s="196" t="s">
        <v>88</v>
      </c>
      <c r="N6" s="223">
        <f>D$5</f>
        <v>0</v>
      </c>
      <c r="O6" s="196" t="s">
        <v>93</v>
      </c>
      <c r="P6" s="195">
        <f>F$5</f>
        <v>0</v>
      </c>
      <c r="Q6" s="196" t="s">
        <v>98</v>
      </c>
      <c r="R6" s="195">
        <f>H$5</f>
        <v>0</v>
      </c>
      <c r="S6" s="169"/>
      <c r="T6" s="197">
        <f>J$5</f>
        <v>0</v>
      </c>
    </row>
    <row r="7" spans="1:20" ht="5.0999999999999996" customHeight="1" thickBot="1" x14ac:dyDescent="0.3">
      <c r="A7" s="166"/>
      <c r="B7" s="167"/>
      <c r="C7" s="168"/>
      <c r="D7" s="167"/>
      <c r="E7" s="168"/>
      <c r="F7" s="167"/>
      <c r="G7" s="168"/>
      <c r="H7" s="2"/>
      <c r="I7" s="167"/>
      <c r="J7" s="170"/>
      <c r="K7" s="198"/>
      <c r="L7" s="198"/>
      <c r="M7" s="198"/>
      <c r="N7" s="198"/>
      <c r="O7" s="198"/>
      <c r="P7" s="198"/>
      <c r="Q7" s="198"/>
      <c r="R7" s="198"/>
      <c r="S7" s="198"/>
      <c r="T7" s="199"/>
    </row>
    <row r="8" spans="1:20" ht="15.75" thickBot="1" x14ac:dyDescent="0.3">
      <c r="A8" s="252" t="s">
        <v>394</v>
      </c>
      <c r="B8" s="253"/>
      <c r="C8" s="253"/>
      <c r="D8" s="253"/>
      <c r="E8" s="253"/>
      <c r="F8" s="253"/>
      <c r="G8" s="253"/>
      <c r="H8" s="253"/>
      <c r="I8" s="253"/>
      <c r="J8" s="254"/>
      <c r="K8" s="246" t="s">
        <v>352</v>
      </c>
      <c r="L8" s="247"/>
      <c r="M8" s="247"/>
      <c r="N8" s="247"/>
      <c r="O8" s="247"/>
      <c r="P8" s="247"/>
      <c r="Q8" s="247"/>
      <c r="R8" s="247"/>
      <c r="S8" s="247"/>
      <c r="T8" s="248"/>
    </row>
    <row r="9" spans="1:20" x14ac:dyDescent="0.25">
      <c r="A9" s="105" t="s">
        <v>24</v>
      </c>
      <c r="B9" s="76"/>
      <c r="C9" s="101" t="s">
        <v>25</v>
      </c>
      <c r="D9" s="76"/>
      <c r="E9" s="70" t="s">
        <v>26</v>
      </c>
      <c r="F9" s="76"/>
      <c r="G9" s="60" t="s">
        <v>27</v>
      </c>
      <c r="H9" s="72"/>
      <c r="I9" s="88"/>
      <c r="J9" s="73"/>
      <c r="K9" s="217" t="s">
        <v>84</v>
      </c>
      <c r="L9" s="218">
        <f>B$9</f>
        <v>0</v>
      </c>
      <c r="M9" s="219" t="s">
        <v>89</v>
      </c>
      <c r="N9" s="218">
        <f>D$9</f>
        <v>0</v>
      </c>
      <c r="O9" s="219" t="s">
        <v>94</v>
      </c>
      <c r="P9" s="222">
        <f>F$9</f>
        <v>0</v>
      </c>
      <c r="Q9" s="219" t="s">
        <v>99</v>
      </c>
      <c r="R9" s="222">
        <f>H$9</f>
        <v>0</v>
      </c>
      <c r="S9" s="130"/>
      <c r="T9" s="221">
        <f>J$9</f>
        <v>0</v>
      </c>
    </row>
    <row r="10" spans="1:20" ht="15.75" thickBot="1" x14ac:dyDescent="0.3">
      <c r="A10" s="80" t="s">
        <v>28</v>
      </c>
      <c r="B10" s="57">
        <f>B$9</f>
        <v>0</v>
      </c>
      <c r="C10" s="84" t="s">
        <v>29</v>
      </c>
      <c r="D10" s="57">
        <f>D$9</f>
        <v>0</v>
      </c>
      <c r="E10" s="69" t="s">
        <v>30</v>
      </c>
      <c r="F10" s="57">
        <f>F$9</f>
        <v>0</v>
      </c>
      <c r="G10" s="62" t="s">
        <v>31</v>
      </c>
      <c r="H10" s="45">
        <f>H$9</f>
        <v>0</v>
      </c>
      <c r="I10" s="89"/>
      <c r="J10" s="46">
        <f>J$9</f>
        <v>0</v>
      </c>
      <c r="K10" s="194" t="s">
        <v>85</v>
      </c>
      <c r="L10" s="211">
        <f>B$9</f>
        <v>0</v>
      </c>
      <c r="M10" s="196" t="s">
        <v>90</v>
      </c>
      <c r="N10" s="211">
        <f>D$9</f>
        <v>0</v>
      </c>
      <c r="O10" s="196" t="s">
        <v>95</v>
      </c>
      <c r="P10" s="195">
        <f>F$9</f>
        <v>0</v>
      </c>
      <c r="Q10" s="212" t="s">
        <v>100</v>
      </c>
      <c r="R10" s="195">
        <f>H$9</f>
        <v>0</v>
      </c>
      <c r="S10" s="165"/>
      <c r="T10" s="197">
        <f>J$9</f>
        <v>0</v>
      </c>
    </row>
    <row r="11" spans="1:20" ht="5.0999999999999996" customHeight="1" thickBot="1" x14ac:dyDescent="0.3">
      <c r="A11" s="144"/>
      <c r="B11" s="145"/>
      <c r="C11" s="146"/>
      <c r="D11" s="145"/>
      <c r="E11" s="146"/>
      <c r="F11" s="145"/>
      <c r="G11" s="145"/>
      <c r="H11" s="145"/>
      <c r="I11" s="145"/>
      <c r="J11" s="163"/>
      <c r="K11" s="198"/>
      <c r="L11" s="198"/>
      <c r="M11" s="198"/>
      <c r="N11" s="198"/>
      <c r="O11" s="198"/>
      <c r="P11" s="198"/>
      <c r="Q11" s="198"/>
      <c r="R11" s="198"/>
      <c r="S11" s="198"/>
      <c r="T11" s="199"/>
    </row>
    <row r="12" spans="1:20" ht="15.75" thickBot="1" x14ac:dyDescent="0.3">
      <c r="A12" s="252">
        <v>2217</v>
      </c>
      <c r="B12" s="253"/>
      <c r="C12" s="253"/>
      <c r="D12" s="253"/>
      <c r="E12" s="253"/>
      <c r="F12" s="253"/>
      <c r="G12" s="253"/>
      <c r="H12" s="253"/>
      <c r="I12" s="253"/>
      <c r="J12" s="254"/>
      <c r="K12" s="246">
        <v>2217</v>
      </c>
      <c r="L12" s="247"/>
      <c r="M12" s="247"/>
      <c r="N12" s="247"/>
      <c r="O12" s="247"/>
      <c r="P12" s="247"/>
      <c r="Q12" s="247"/>
      <c r="R12" s="247"/>
      <c r="S12" s="247"/>
      <c r="T12" s="248"/>
    </row>
    <row r="13" spans="1:20" ht="15" customHeight="1" x14ac:dyDescent="0.25">
      <c r="A13" s="104" t="s">
        <v>200</v>
      </c>
      <c r="B13" s="77"/>
      <c r="C13" s="81" t="s">
        <v>219</v>
      </c>
      <c r="D13" s="77"/>
      <c r="E13" s="66" t="s">
        <v>268</v>
      </c>
      <c r="F13" s="77"/>
      <c r="G13" s="59" t="s">
        <v>189</v>
      </c>
      <c r="H13" s="77"/>
      <c r="I13" s="87"/>
      <c r="J13" s="75"/>
      <c r="K13" s="188"/>
      <c r="L13" s="189"/>
      <c r="M13" s="189"/>
      <c r="N13" s="189"/>
      <c r="O13" s="189"/>
      <c r="P13" s="189"/>
      <c r="Q13" s="189"/>
      <c r="R13" s="189"/>
      <c r="S13" s="189"/>
      <c r="T13" s="190"/>
    </row>
    <row r="14" spans="1:20" x14ac:dyDescent="0.25">
      <c r="A14" s="110" t="s">
        <v>201</v>
      </c>
      <c r="B14" s="52">
        <f>B$13</f>
        <v>0</v>
      </c>
      <c r="C14" s="82" t="s">
        <v>220</v>
      </c>
      <c r="D14" s="52">
        <f>D$13</f>
        <v>0</v>
      </c>
      <c r="E14" s="67" t="s">
        <v>269</v>
      </c>
      <c r="F14" s="52">
        <f>F$13</f>
        <v>0</v>
      </c>
      <c r="G14" s="63" t="s">
        <v>188</v>
      </c>
      <c r="H14" s="52">
        <f>H$13</f>
        <v>0</v>
      </c>
      <c r="I14" s="88"/>
      <c r="J14" s="44">
        <f>J$13</f>
        <v>0</v>
      </c>
      <c r="K14" s="217" t="s">
        <v>196</v>
      </c>
      <c r="L14" s="218">
        <f>B$13</f>
        <v>0</v>
      </c>
      <c r="M14" s="219" t="s">
        <v>197</v>
      </c>
      <c r="N14" s="218">
        <f>D$13</f>
        <v>0</v>
      </c>
      <c r="O14" s="219" t="s">
        <v>198</v>
      </c>
      <c r="P14" s="218">
        <f>F$13</f>
        <v>0</v>
      </c>
      <c r="Q14" s="220" t="s">
        <v>199</v>
      </c>
      <c r="R14" s="218">
        <f>H$13</f>
        <v>0</v>
      </c>
      <c r="S14" s="95"/>
      <c r="T14" s="216">
        <f>J$13</f>
        <v>0</v>
      </c>
    </row>
    <row r="15" spans="1:20" ht="5.0999999999999996" customHeight="1" x14ac:dyDescent="0.25">
      <c r="A15" s="109"/>
      <c r="B15" s="41"/>
      <c r="C15" s="61"/>
      <c r="D15" s="41"/>
      <c r="E15" s="61"/>
      <c r="F15" s="41"/>
      <c r="G15" s="61"/>
      <c r="H15" s="41"/>
      <c r="I15" s="41"/>
      <c r="J15" s="41"/>
      <c r="K15" s="198"/>
      <c r="L15" s="198"/>
      <c r="M15" s="198"/>
      <c r="N15" s="198"/>
      <c r="O15" s="198"/>
      <c r="P15" s="198"/>
      <c r="Q15" s="198"/>
      <c r="R15" s="198"/>
      <c r="S15" s="198"/>
      <c r="T15" s="199"/>
    </row>
    <row r="16" spans="1:20" x14ac:dyDescent="0.25">
      <c r="A16" s="79" t="s">
        <v>202</v>
      </c>
      <c r="B16" s="76"/>
      <c r="C16" s="83" t="s">
        <v>221</v>
      </c>
      <c r="D16" s="76"/>
      <c r="E16" s="68" t="s">
        <v>270</v>
      </c>
      <c r="F16" s="76"/>
      <c r="G16" s="64" t="s">
        <v>186</v>
      </c>
      <c r="H16" s="72"/>
      <c r="I16" s="90"/>
      <c r="J16" s="73"/>
      <c r="K16" s="213"/>
      <c r="L16" s="214"/>
      <c r="M16" s="214"/>
      <c r="N16" s="214"/>
      <c r="O16" s="214"/>
      <c r="P16" s="214"/>
      <c r="Q16" s="214"/>
      <c r="R16" s="214"/>
      <c r="S16" s="214"/>
      <c r="T16" s="215"/>
    </row>
    <row r="17" spans="1:20" x14ac:dyDescent="0.25">
      <c r="A17" s="110" t="s">
        <v>203</v>
      </c>
      <c r="B17" s="52">
        <f>B$16</f>
        <v>0</v>
      </c>
      <c r="C17" s="82" t="s">
        <v>212</v>
      </c>
      <c r="D17" s="52">
        <f>D$16</f>
        <v>0</v>
      </c>
      <c r="E17" s="67" t="s">
        <v>271</v>
      </c>
      <c r="F17" s="52">
        <f>F$16</f>
        <v>0</v>
      </c>
      <c r="G17" s="63" t="s">
        <v>187</v>
      </c>
      <c r="H17" s="8">
        <f>H$16</f>
        <v>0</v>
      </c>
      <c r="I17" s="91"/>
      <c r="J17" s="44">
        <f>J$16</f>
        <v>0</v>
      </c>
      <c r="K17" s="217" t="s">
        <v>82</v>
      </c>
      <c r="L17" s="218">
        <f>B$16</f>
        <v>0</v>
      </c>
      <c r="M17" s="219" t="s">
        <v>87</v>
      </c>
      <c r="N17" s="218">
        <f>D$16</f>
        <v>0</v>
      </c>
      <c r="O17" s="219" t="s">
        <v>92</v>
      </c>
      <c r="P17" s="222">
        <f>F$16</f>
        <v>0</v>
      </c>
      <c r="Q17" s="219" t="s">
        <v>97</v>
      </c>
      <c r="R17" s="222">
        <f>H$16</f>
        <v>0</v>
      </c>
      <c r="S17" s="130"/>
      <c r="T17" s="221">
        <f>J$16</f>
        <v>0</v>
      </c>
    </row>
    <row r="18" spans="1:20" ht="5.0999999999999996" customHeight="1" x14ac:dyDescent="0.25">
      <c r="A18" s="111"/>
      <c r="B18" s="41"/>
      <c r="C18" s="65"/>
      <c r="D18" s="41"/>
      <c r="E18" s="65"/>
      <c r="F18" s="41"/>
      <c r="G18" s="65"/>
      <c r="H18" s="41"/>
      <c r="I18" s="41"/>
      <c r="J18" s="41"/>
      <c r="K18" s="198"/>
      <c r="L18" s="198"/>
      <c r="M18" s="198"/>
      <c r="N18" s="198"/>
      <c r="O18" s="198"/>
      <c r="P18" s="198"/>
      <c r="Q18" s="198"/>
      <c r="R18" s="198"/>
      <c r="S18" s="198"/>
      <c r="T18" s="199"/>
    </row>
    <row r="19" spans="1:20" x14ac:dyDescent="0.25">
      <c r="A19" s="79" t="s">
        <v>178</v>
      </c>
      <c r="B19" s="76"/>
      <c r="C19" s="83" t="s">
        <v>180</v>
      </c>
      <c r="D19" s="76"/>
      <c r="E19" s="68" t="s">
        <v>182</v>
      </c>
      <c r="F19" s="76"/>
      <c r="G19" s="64" t="s">
        <v>184</v>
      </c>
      <c r="H19" s="72"/>
      <c r="I19" s="90"/>
      <c r="J19" s="73"/>
      <c r="K19" s="213"/>
      <c r="L19" s="214"/>
      <c r="M19" s="214"/>
      <c r="N19" s="214"/>
      <c r="O19" s="214"/>
      <c r="P19" s="214"/>
      <c r="Q19" s="214"/>
      <c r="R19" s="214"/>
      <c r="S19" s="214"/>
      <c r="T19" s="215"/>
    </row>
    <row r="20" spans="1:20" x14ac:dyDescent="0.25">
      <c r="A20" s="110" t="s">
        <v>179</v>
      </c>
      <c r="B20" s="52">
        <f>B$19</f>
        <v>0</v>
      </c>
      <c r="C20" s="82" t="s">
        <v>181</v>
      </c>
      <c r="D20" s="52">
        <f>D$19</f>
        <v>0</v>
      </c>
      <c r="E20" s="67" t="s">
        <v>183</v>
      </c>
      <c r="F20" s="52">
        <f>F$19</f>
        <v>0</v>
      </c>
      <c r="G20" s="63" t="s">
        <v>185</v>
      </c>
      <c r="H20" s="8">
        <f>H$19</f>
        <v>0</v>
      </c>
      <c r="I20" s="88"/>
      <c r="J20" s="44">
        <f>J$19</f>
        <v>0</v>
      </c>
      <c r="K20" s="217" t="s">
        <v>83</v>
      </c>
      <c r="L20" s="218">
        <f>B$19</f>
        <v>0</v>
      </c>
      <c r="M20" s="219" t="s">
        <v>88</v>
      </c>
      <c r="N20" s="218">
        <f>D$19</f>
        <v>0</v>
      </c>
      <c r="O20" s="219" t="s">
        <v>93</v>
      </c>
      <c r="P20" s="222">
        <f>F$19</f>
        <v>0</v>
      </c>
      <c r="Q20" s="219" t="s">
        <v>98</v>
      </c>
      <c r="R20" s="222">
        <f>H$19</f>
        <v>0</v>
      </c>
      <c r="S20" s="130"/>
      <c r="T20" s="221">
        <f>J$19</f>
        <v>0</v>
      </c>
    </row>
    <row r="21" spans="1:20" ht="5.0999999999999996" customHeight="1" x14ac:dyDescent="0.25">
      <c r="A21" s="112"/>
      <c r="B21" s="2"/>
      <c r="C21" s="17"/>
      <c r="D21" s="2"/>
      <c r="E21" s="17"/>
      <c r="F21" s="2"/>
      <c r="G21" s="17"/>
      <c r="H21" s="2"/>
      <c r="I21" s="2"/>
      <c r="J21" s="41"/>
      <c r="K21" s="198"/>
      <c r="L21" s="198"/>
      <c r="M21" s="198"/>
      <c r="N21" s="198"/>
      <c r="O21" s="198"/>
      <c r="P21" s="198"/>
      <c r="Q21" s="198"/>
      <c r="R21" s="198"/>
      <c r="S21" s="198"/>
      <c r="T21" s="199"/>
    </row>
    <row r="22" spans="1:20" ht="15" customHeight="1" x14ac:dyDescent="0.25">
      <c r="A22" s="105" t="s">
        <v>370</v>
      </c>
      <c r="B22" s="72"/>
      <c r="C22" s="101" t="s">
        <v>372</v>
      </c>
      <c r="D22" s="72"/>
      <c r="E22" s="70" t="s">
        <v>374</v>
      </c>
      <c r="F22" s="72"/>
      <c r="G22" s="60" t="s">
        <v>376</v>
      </c>
      <c r="H22" s="72"/>
      <c r="I22" s="88"/>
      <c r="J22" s="73"/>
      <c r="K22" s="213"/>
      <c r="L22" s="214"/>
      <c r="M22" s="214"/>
      <c r="N22" s="214"/>
      <c r="O22" s="214"/>
      <c r="P22" s="214"/>
      <c r="Q22" s="214"/>
      <c r="R22" s="214"/>
      <c r="S22" s="214"/>
      <c r="T22" s="215"/>
    </row>
    <row r="23" spans="1:20" ht="15" customHeight="1" x14ac:dyDescent="0.25">
      <c r="A23" s="105" t="s">
        <v>371</v>
      </c>
      <c r="B23" s="8">
        <f>B$25</f>
        <v>0</v>
      </c>
      <c r="C23" s="101" t="s">
        <v>373</v>
      </c>
      <c r="D23" s="8">
        <f>D$25</f>
        <v>0</v>
      </c>
      <c r="E23" s="70" t="s">
        <v>375</v>
      </c>
      <c r="F23" s="8">
        <f>F$25</f>
        <v>0</v>
      </c>
      <c r="G23" s="60" t="s">
        <v>377</v>
      </c>
      <c r="H23" s="8">
        <f>H$25</f>
        <v>0</v>
      </c>
      <c r="I23" s="88"/>
      <c r="J23" s="44">
        <f>J$25</f>
        <v>0</v>
      </c>
      <c r="K23" s="217" t="s">
        <v>222</v>
      </c>
      <c r="L23" s="218">
        <f>B$22</f>
        <v>0</v>
      </c>
      <c r="M23" s="219" t="s">
        <v>224</v>
      </c>
      <c r="N23" s="218">
        <f>D$22</f>
        <v>0</v>
      </c>
      <c r="O23" s="219" t="s">
        <v>223</v>
      </c>
      <c r="P23" s="222">
        <f>F$22</f>
        <v>0</v>
      </c>
      <c r="Q23" s="219" t="s">
        <v>225</v>
      </c>
      <c r="R23" s="222">
        <f>H$22</f>
        <v>0</v>
      </c>
      <c r="S23" s="130"/>
      <c r="T23" s="221">
        <f>J$22</f>
        <v>0</v>
      </c>
    </row>
    <row r="24" spans="1:20" ht="5.0999999999999996" customHeight="1" x14ac:dyDescent="0.25">
      <c r="A24" s="112"/>
      <c r="B24" s="2"/>
      <c r="C24" s="17"/>
      <c r="D24" s="2"/>
      <c r="E24" s="17"/>
      <c r="F24" s="2"/>
      <c r="G24" s="17"/>
      <c r="H24" s="2"/>
      <c r="I24" s="2"/>
      <c r="J24" s="41"/>
      <c r="K24" s="198"/>
      <c r="L24" s="198"/>
      <c r="M24" s="198"/>
      <c r="N24" s="198"/>
      <c r="O24" s="198"/>
      <c r="P24" s="198"/>
      <c r="Q24" s="198"/>
      <c r="R24" s="198"/>
      <c r="S24" s="198"/>
      <c r="T24" s="199"/>
    </row>
    <row r="25" spans="1:20" ht="15" customHeight="1" x14ac:dyDescent="0.25">
      <c r="A25" s="79" t="s">
        <v>204</v>
      </c>
      <c r="B25" s="72"/>
      <c r="C25" s="83" t="s">
        <v>216</v>
      </c>
      <c r="D25" s="72"/>
      <c r="E25" s="68" t="s">
        <v>272</v>
      </c>
      <c r="F25" s="72"/>
      <c r="G25" s="64" t="s">
        <v>190</v>
      </c>
      <c r="H25" s="72"/>
      <c r="I25" s="88"/>
      <c r="J25" s="73"/>
      <c r="K25" s="213"/>
      <c r="L25" s="214"/>
      <c r="M25" s="214"/>
      <c r="N25" s="214"/>
      <c r="O25" s="214"/>
      <c r="P25" s="214"/>
      <c r="Q25" s="214"/>
      <c r="R25" s="214"/>
      <c r="S25" s="214"/>
      <c r="T25" s="215"/>
    </row>
    <row r="26" spans="1:20" x14ac:dyDescent="0.25">
      <c r="A26" s="110" t="s">
        <v>205</v>
      </c>
      <c r="B26" s="8">
        <f>B$25</f>
        <v>0</v>
      </c>
      <c r="C26" s="82" t="s">
        <v>215</v>
      </c>
      <c r="D26" s="8">
        <f>D$25</f>
        <v>0</v>
      </c>
      <c r="E26" s="67" t="s">
        <v>273</v>
      </c>
      <c r="F26" s="8">
        <f>F$25</f>
        <v>0</v>
      </c>
      <c r="G26" s="63" t="s">
        <v>191</v>
      </c>
      <c r="H26" s="8">
        <f>H$25</f>
        <v>0</v>
      </c>
      <c r="I26" s="91"/>
      <c r="J26" s="44">
        <f>J$25</f>
        <v>0</v>
      </c>
      <c r="K26" s="217" t="s">
        <v>84</v>
      </c>
      <c r="L26" s="218">
        <f>B$25</f>
        <v>0</v>
      </c>
      <c r="M26" s="219" t="s">
        <v>89</v>
      </c>
      <c r="N26" s="218">
        <f>D$25</f>
        <v>0</v>
      </c>
      <c r="O26" s="219" t="s">
        <v>94</v>
      </c>
      <c r="P26" s="222">
        <f>F$25</f>
        <v>0</v>
      </c>
      <c r="Q26" s="219" t="s">
        <v>99</v>
      </c>
      <c r="R26" s="222">
        <f>H$25</f>
        <v>0</v>
      </c>
      <c r="S26" s="130"/>
      <c r="T26" s="221">
        <f>J$25</f>
        <v>0</v>
      </c>
    </row>
    <row r="27" spans="1:20" ht="5.0999999999999996" customHeight="1" x14ac:dyDescent="0.25">
      <c r="A27" s="111"/>
      <c r="B27" s="41"/>
      <c r="C27" s="65"/>
      <c r="D27" s="41"/>
      <c r="E27" s="65"/>
      <c r="F27" s="41"/>
      <c r="G27" s="65"/>
      <c r="H27" s="41"/>
      <c r="I27" s="41"/>
      <c r="J27" s="41"/>
      <c r="K27" s="198"/>
      <c r="L27" s="198"/>
      <c r="M27" s="198"/>
      <c r="N27" s="198"/>
      <c r="O27" s="198"/>
      <c r="P27" s="198"/>
      <c r="Q27" s="198"/>
      <c r="R27" s="198"/>
      <c r="S27" s="198"/>
      <c r="T27" s="199"/>
    </row>
    <row r="28" spans="1:20" x14ac:dyDescent="0.25">
      <c r="A28" s="79" t="s">
        <v>206</v>
      </c>
      <c r="B28" s="72"/>
      <c r="C28" s="83" t="s">
        <v>213</v>
      </c>
      <c r="D28" s="72"/>
      <c r="E28" s="68" t="s">
        <v>274</v>
      </c>
      <c r="F28" s="72"/>
      <c r="G28" s="64" t="s">
        <v>192</v>
      </c>
      <c r="H28" s="72"/>
      <c r="I28" s="90"/>
      <c r="J28" s="73"/>
      <c r="K28" s="213"/>
      <c r="L28" s="214"/>
      <c r="M28" s="214"/>
      <c r="N28" s="214"/>
      <c r="O28" s="214"/>
      <c r="P28" s="214"/>
      <c r="Q28" s="214"/>
      <c r="R28" s="214"/>
      <c r="S28" s="214"/>
      <c r="T28" s="215"/>
    </row>
    <row r="29" spans="1:20" x14ac:dyDescent="0.25">
      <c r="A29" s="110" t="s">
        <v>207</v>
      </c>
      <c r="B29" s="8">
        <f>B$28</f>
        <v>0</v>
      </c>
      <c r="C29" s="82" t="s">
        <v>214</v>
      </c>
      <c r="D29" s="8">
        <f>D$28</f>
        <v>0</v>
      </c>
      <c r="E29" s="67" t="s">
        <v>275</v>
      </c>
      <c r="F29" s="8">
        <f>F$28</f>
        <v>0</v>
      </c>
      <c r="G29" s="63" t="s">
        <v>193</v>
      </c>
      <c r="H29" s="8">
        <f>H$28</f>
        <v>0</v>
      </c>
      <c r="I29" s="91"/>
      <c r="J29" s="44">
        <f>J$28</f>
        <v>0</v>
      </c>
      <c r="K29" s="217" t="s">
        <v>85</v>
      </c>
      <c r="L29" s="218">
        <f>B$28</f>
        <v>0</v>
      </c>
      <c r="M29" s="219" t="s">
        <v>90</v>
      </c>
      <c r="N29" s="218">
        <f>D$28</f>
        <v>0</v>
      </c>
      <c r="O29" s="219" t="s">
        <v>95</v>
      </c>
      <c r="P29" s="218">
        <f>F$28</f>
        <v>0</v>
      </c>
      <c r="Q29" s="220" t="s">
        <v>100</v>
      </c>
      <c r="R29" s="218">
        <f>H$28</f>
        <v>0</v>
      </c>
      <c r="S29" s="95"/>
      <c r="T29" s="216">
        <f>J$28</f>
        <v>0</v>
      </c>
    </row>
    <row r="30" spans="1:20" ht="5.0999999999999996" customHeight="1" x14ac:dyDescent="0.25">
      <c r="A30" s="109"/>
      <c r="B30" s="41"/>
      <c r="C30" s="61"/>
      <c r="D30" s="41"/>
      <c r="E30" s="61"/>
      <c r="F30" s="41"/>
      <c r="G30" s="61"/>
      <c r="H30" s="41"/>
      <c r="I30" s="41"/>
      <c r="J30" s="41"/>
      <c r="K30" s="198"/>
      <c r="L30" s="198"/>
      <c r="M30" s="198"/>
      <c r="N30" s="198"/>
      <c r="O30" s="198"/>
      <c r="P30" s="198"/>
      <c r="Q30" s="198"/>
      <c r="R30" s="198"/>
      <c r="S30" s="198"/>
      <c r="T30" s="199"/>
    </row>
    <row r="31" spans="1:20" ht="15" customHeight="1" x14ac:dyDescent="0.25">
      <c r="A31" s="79" t="s">
        <v>278</v>
      </c>
      <c r="B31" s="72"/>
      <c r="C31" s="83" t="s">
        <v>217</v>
      </c>
      <c r="D31" s="72"/>
      <c r="E31" s="68" t="s">
        <v>276</v>
      </c>
      <c r="F31" s="72"/>
      <c r="G31" s="64" t="s">
        <v>194</v>
      </c>
      <c r="H31" s="72"/>
      <c r="I31" s="90"/>
      <c r="J31" s="73"/>
      <c r="K31" s="213"/>
      <c r="L31" s="214"/>
      <c r="M31" s="214"/>
      <c r="N31" s="214"/>
      <c r="O31" s="214"/>
      <c r="P31" s="214"/>
      <c r="Q31" s="214"/>
      <c r="R31" s="214"/>
      <c r="S31" s="214"/>
      <c r="T31" s="215"/>
    </row>
    <row r="32" spans="1:20" ht="15.75" thickBot="1" x14ac:dyDescent="0.3">
      <c r="A32" s="80" t="s">
        <v>279</v>
      </c>
      <c r="B32" s="45">
        <f>B$31</f>
        <v>0</v>
      </c>
      <c r="C32" s="84" t="s">
        <v>218</v>
      </c>
      <c r="D32" s="45">
        <f>D$31</f>
        <v>0</v>
      </c>
      <c r="E32" s="69" t="s">
        <v>277</v>
      </c>
      <c r="F32" s="45">
        <f>F$31</f>
        <v>0</v>
      </c>
      <c r="G32" s="62" t="s">
        <v>195</v>
      </c>
      <c r="H32" s="45">
        <f>H$31</f>
        <v>0</v>
      </c>
      <c r="I32" s="89"/>
      <c r="J32" s="46">
        <f>J$31</f>
        <v>0</v>
      </c>
      <c r="K32" s="194" t="s">
        <v>102</v>
      </c>
      <c r="L32" s="195">
        <f>B$31</f>
        <v>0</v>
      </c>
      <c r="M32" s="196" t="s">
        <v>105</v>
      </c>
      <c r="N32" s="195">
        <f>D$31</f>
        <v>0</v>
      </c>
      <c r="O32" s="196" t="s">
        <v>108</v>
      </c>
      <c r="P32" s="195">
        <f>F$31</f>
        <v>0</v>
      </c>
      <c r="Q32" s="196" t="s">
        <v>111</v>
      </c>
      <c r="R32" s="195">
        <f>H$31</f>
        <v>0</v>
      </c>
      <c r="S32" s="169"/>
      <c r="T32" s="197">
        <f>J$31</f>
        <v>0</v>
      </c>
    </row>
    <row r="33" spans="1:20" ht="5.0999999999999996" customHeight="1" thickBot="1" x14ac:dyDescent="0.3">
      <c r="A33" s="144"/>
      <c r="B33" s="145"/>
      <c r="C33" s="146"/>
      <c r="D33" s="145"/>
      <c r="E33" s="146"/>
      <c r="F33" s="145"/>
      <c r="G33" s="145"/>
      <c r="H33" s="145"/>
      <c r="I33" s="145"/>
      <c r="J33" s="163"/>
      <c r="K33" s="198"/>
      <c r="L33" s="198"/>
      <c r="M33" s="198"/>
      <c r="N33" s="198"/>
      <c r="O33" s="198"/>
      <c r="P33" s="198"/>
      <c r="Q33" s="198"/>
      <c r="R33" s="198"/>
      <c r="S33" s="198"/>
      <c r="T33" s="199"/>
    </row>
    <row r="34" spans="1:20" ht="15.75" thickBot="1" x14ac:dyDescent="0.3">
      <c r="A34" s="252" t="s">
        <v>211</v>
      </c>
      <c r="B34" s="253"/>
      <c r="C34" s="253"/>
      <c r="D34" s="253"/>
      <c r="E34" s="253"/>
      <c r="F34" s="253"/>
      <c r="G34" s="253"/>
      <c r="H34" s="253"/>
      <c r="I34" s="253"/>
      <c r="J34" s="254"/>
      <c r="K34" s="246" t="s">
        <v>211</v>
      </c>
      <c r="L34" s="247"/>
      <c r="M34" s="247"/>
      <c r="N34" s="247"/>
      <c r="O34" s="247"/>
      <c r="P34" s="247"/>
      <c r="Q34" s="247"/>
      <c r="R34" s="247"/>
      <c r="S34" s="247"/>
      <c r="T34" s="248"/>
    </row>
    <row r="35" spans="1:20" x14ac:dyDescent="0.25">
      <c r="A35" s="79" t="s">
        <v>33</v>
      </c>
      <c r="B35" s="134"/>
      <c r="C35" s="83" t="s">
        <v>34</v>
      </c>
      <c r="D35" s="134"/>
      <c r="E35" s="68" t="s">
        <v>35</v>
      </c>
      <c r="F35" s="134"/>
      <c r="G35" s="64" t="s">
        <v>36</v>
      </c>
      <c r="H35" s="134"/>
      <c r="I35" s="90"/>
      <c r="J35" s="85"/>
      <c r="K35" s="188"/>
      <c r="L35" s="189"/>
      <c r="M35" s="189"/>
      <c r="N35" s="189"/>
      <c r="O35" s="189"/>
      <c r="P35" s="189"/>
      <c r="Q35" s="189"/>
      <c r="R35" s="189"/>
      <c r="S35" s="189"/>
      <c r="T35" s="190"/>
    </row>
    <row r="36" spans="1:20" ht="15.75" thickBot="1" x14ac:dyDescent="0.3">
      <c r="A36" s="80" t="s">
        <v>37</v>
      </c>
      <c r="B36" s="55">
        <f>B$35</f>
        <v>0</v>
      </c>
      <c r="C36" s="84" t="s">
        <v>38</v>
      </c>
      <c r="D36" s="56">
        <f>D$35</f>
        <v>0</v>
      </c>
      <c r="E36" s="69" t="s">
        <v>39</v>
      </c>
      <c r="F36" s="56">
        <f>F$35</f>
        <v>0</v>
      </c>
      <c r="G36" s="62" t="s">
        <v>40</v>
      </c>
      <c r="H36" s="56">
        <f>H$35</f>
        <v>0</v>
      </c>
      <c r="I36" s="89"/>
      <c r="J36" s="86">
        <f>J$35</f>
        <v>0</v>
      </c>
      <c r="K36" s="194" t="s">
        <v>81</v>
      </c>
      <c r="L36" s="195">
        <f>B$35</f>
        <v>0</v>
      </c>
      <c r="M36" s="196" t="s">
        <v>86</v>
      </c>
      <c r="N36" s="195">
        <f>D$35</f>
        <v>0</v>
      </c>
      <c r="O36" s="196" t="s">
        <v>91</v>
      </c>
      <c r="P36" s="195">
        <f>F$35</f>
        <v>0</v>
      </c>
      <c r="Q36" s="196" t="s">
        <v>96</v>
      </c>
      <c r="R36" s="195">
        <f>H$35</f>
        <v>0</v>
      </c>
      <c r="S36" s="169"/>
      <c r="T36" s="197">
        <f>J$35</f>
        <v>0</v>
      </c>
    </row>
    <row r="37" spans="1:20" ht="5.0999999999999996" customHeight="1" thickBot="1" x14ac:dyDescent="0.3">
      <c r="A37" s="144"/>
      <c r="B37" s="145"/>
      <c r="C37" s="146"/>
      <c r="D37" s="145"/>
      <c r="E37" s="146"/>
      <c r="F37" s="145"/>
      <c r="G37" s="145"/>
      <c r="H37" s="145"/>
      <c r="I37" s="145"/>
      <c r="J37" s="163"/>
      <c r="K37" s="198"/>
      <c r="L37" s="198"/>
      <c r="M37" s="198"/>
      <c r="N37" s="198"/>
      <c r="O37" s="198"/>
      <c r="P37" s="198"/>
      <c r="Q37" s="198"/>
      <c r="R37" s="198"/>
      <c r="S37" s="198"/>
      <c r="T37" s="199"/>
    </row>
    <row r="38" spans="1:20" ht="15" customHeight="1" thickBot="1" x14ac:dyDescent="0.3">
      <c r="A38" s="252" t="s">
        <v>210</v>
      </c>
      <c r="B38" s="253"/>
      <c r="C38" s="253"/>
      <c r="D38" s="253"/>
      <c r="E38" s="253"/>
      <c r="F38" s="253"/>
      <c r="G38" s="253"/>
      <c r="H38" s="253"/>
      <c r="I38" s="253"/>
      <c r="J38" s="254"/>
      <c r="K38" s="246" t="s">
        <v>210</v>
      </c>
      <c r="L38" s="247"/>
      <c r="M38" s="247"/>
      <c r="N38" s="247"/>
      <c r="O38" s="247"/>
      <c r="P38" s="247"/>
      <c r="Q38" s="247"/>
      <c r="R38" s="247"/>
      <c r="S38" s="247"/>
      <c r="T38" s="248"/>
    </row>
    <row r="39" spans="1:20" x14ac:dyDescent="0.25">
      <c r="A39" s="79" t="s">
        <v>284</v>
      </c>
      <c r="B39" s="48">
        <f>B$43</f>
        <v>2</v>
      </c>
      <c r="C39" s="83" t="s">
        <v>282</v>
      </c>
      <c r="D39" s="48">
        <f>D$43</f>
        <v>2</v>
      </c>
      <c r="E39" s="68" t="s">
        <v>281</v>
      </c>
      <c r="F39" s="48">
        <f>F$43</f>
        <v>2</v>
      </c>
      <c r="G39" s="64" t="s">
        <v>286</v>
      </c>
      <c r="H39" s="48">
        <f>H$43</f>
        <v>0</v>
      </c>
      <c r="I39" s="90"/>
      <c r="J39" s="51">
        <f>J$43</f>
        <v>0</v>
      </c>
      <c r="K39" s="188"/>
      <c r="L39" s="189"/>
      <c r="M39" s="189"/>
      <c r="N39" s="189"/>
      <c r="O39" s="189"/>
      <c r="P39" s="189"/>
      <c r="Q39" s="189"/>
      <c r="R39" s="189"/>
      <c r="S39" s="189"/>
      <c r="T39" s="190"/>
    </row>
    <row r="40" spans="1:20" x14ac:dyDescent="0.25">
      <c r="A40" s="110" t="s">
        <v>285</v>
      </c>
      <c r="B40" s="48">
        <f>B$43</f>
        <v>2</v>
      </c>
      <c r="C40" s="82" t="s">
        <v>283</v>
      </c>
      <c r="D40" s="48">
        <f>D$43</f>
        <v>2</v>
      </c>
      <c r="E40" s="67" t="s">
        <v>280</v>
      </c>
      <c r="F40" s="48">
        <f>F$43</f>
        <v>2</v>
      </c>
      <c r="G40" s="63" t="s">
        <v>287</v>
      </c>
      <c r="H40" s="48">
        <f>H$43</f>
        <v>0</v>
      </c>
      <c r="I40" s="88"/>
      <c r="J40" s="51">
        <f>J$43</f>
        <v>0</v>
      </c>
      <c r="K40" s="188"/>
      <c r="L40" s="189"/>
      <c r="M40" s="189"/>
      <c r="N40" s="189"/>
      <c r="O40" s="189"/>
      <c r="P40" s="189"/>
      <c r="Q40" s="189"/>
      <c r="R40" s="189"/>
      <c r="S40" s="189"/>
      <c r="T40" s="190"/>
    </row>
    <row r="41" spans="1:20" ht="15" customHeight="1" x14ac:dyDescent="0.25">
      <c r="A41" s="79" t="s">
        <v>178</v>
      </c>
      <c r="B41" s="48">
        <f>B$43</f>
        <v>2</v>
      </c>
      <c r="C41" s="83" t="s">
        <v>180</v>
      </c>
      <c r="D41" s="48">
        <f>D$43</f>
        <v>2</v>
      </c>
      <c r="E41" s="68" t="s">
        <v>182</v>
      </c>
      <c r="F41" s="48">
        <f>F$43</f>
        <v>2</v>
      </c>
      <c r="G41" s="64" t="s">
        <v>184</v>
      </c>
      <c r="H41" s="48">
        <f>H$43</f>
        <v>0</v>
      </c>
      <c r="I41" s="90"/>
      <c r="J41" s="51">
        <f>J$43</f>
        <v>0</v>
      </c>
      <c r="K41" s="188"/>
      <c r="L41" s="189"/>
      <c r="M41" s="189"/>
      <c r="N41" s="189"/>
      <c r="O41" s="189"/>
      <c r="P41" s="189"/>
      <c r="Q41" s="189"/>
      <c r="R41" s="189"/>
      <c r="S41" s="189"/>
      <c r="T41" s="190"/>
    </row>
    <row r="42" spans="1:20" x14ac:dyDescent="0.25">
      <c r="A42" s="105" t="s">
        <v>179</v>
      </c>
      <c r="B42" s="8">
        <f>B44</f>
        <v>2</v>
      </c>
      <c r="C42" s="101" t="s">
        <v>181</v>
      </c>
      <c r="D42" s="48">
        <f>D$43</f>
        <v>2</v>
      </c>
      <c r="E42" s="70" t="s">
        <v>183</v>
      </c>
      <c r="F42" s="48">
        <f>F$43</f>
        <v>2</v>
      </c>
      <c r="G42" s="60" t="s">
        <v>185</v>
      </c>
      <c r="H42" s="48">
        <f>H$43</f>
        <v>0</v>
      </c>
      <c r="I42" s="88"/>
      <c r="J42" s="51">
        <f>J$43</f>
        <v>0</v>
      </c>
      <c r="K42" s="188"/>
      <c r="L42" s="189"/>
      <c r="M42" s="189"/>
      <c r="N42" s="189"/>
      <c r="O42" s="189"/>
      <c r="P42" s="189"/>
      <c r="Q42" s="189"/>
      <c r="R42" s="189"/>
      <c r="S42" s="189"/>
      <c r="T42" s="190"/>
    </row>
    <row r="43" spans="1:20" ht="15" customHeight="1" x14ac:dyDescent="0.25">
      <c r="A43" s="105" t="s">
        <v>33</v>
      </c>
      <c r="B43" s="131">
        <v>2</v>
      </c>
      <c r="C43" s="83" t="s">
        <v>34</v>
      </c>
      <c r="D43" s="131">
        <v>2</v>
      </c>
      <c r="E43" s="68" t="s">
        <v>35</v>
      </c>
      <c r="F43" s="131">
        <v>2</v>
      </c>
      <c r="G43" s="64" t="s">
        <v>36</v>
      </c>
      <c r="H43" s="131"/>
      <c r="I43" s="88"/>
      <c r="J43" s="85"/>
      <c r="K43" s="188"/>
      <c r="L43" s="189"/>
      <c r="M43" s="189"/>
      <c r="N43" s="189"/>
      <c r="O43" s="189"/>
      <c r="P43" s="189"/>
      <c r="Q43" s="189"/>
      <c r="R43" s="189"/>
      <c r="S43" s="189"/>
      <c r="T43" s="190"/>
    </row>
    <row r="44" spans="1:20" ht="15.75" thickBot="1" x14ac:dyDescent="0.3">
      <c r="A44" s="80" t="s">
        <v>37</v>
      </c>
      <c r="B44" s="55">
        <f>B43</f>
        <v>2</v>
      </c>
      <c r="C44" s="84" t="s">
        <v>38</v>
      </c>
      <c r="D44" s="56">
        <f>D$43</f>
        <v>2</v>
      </c>
      <c r="E44" s="69" t="s">
        <v>39</v>
      </c>
      <c r="F44" s="56">
        <f>F$43</f>
        <v>2</v>
      </c>
      <c r="G44" s="62" t="s">
        <v>40</v>
      </c>
      <c r="H44" s="56">
        <f>H$43</f>
        <v>0</v>
      </c>
      <c r="I44" s="89"/>
      <c r="J44" s="86">
        <f>J$43</f>
        <v>0</v>
      </c>
      <c r="K44" s="200" t="s">
        <v>81</v>
      </c>
      <c r="L44" s="176">
        <f>B$43</f>
        <v>2</v>
      </c>
      <c r="M44" s="206" t="s">
        <v>86</v>
      </c>
      <c r="N44" s="176">
        <f>D$43</f>
        <v>2</v>
      </c>
      <c r="O44" s="206" t="s">
        <v>91</v>
      </c>
      <c r="P44" s="176">
        <f>F$43</f>
        <v>2</v>
      </c>
      <c r="Q44" s="206" t="s">
        <v>96</v>
      </c>
      <c r="R44" s="176">
        <f>H$43</f>
        <v>0</v>
      </c>
      <c r="S44" s="164"/>
      <c r="T44" s="205">
        <f>J$43</f>
        <v>0</v>
      </c>
    </row>
    <row r="45" spans="1:20" ht="15.75" thickBot="1" x14ac:dyDescent="0.3">
      <c r="A45" s="141"/>
      <c r="B45" s="97">
        <f>SUM(B$5:B$6,B$9:B$10,B$13:B$14,B$16:B$17,B$19:B$20,B$25:B$26,B$28:B$29,B$31:B$32,B$35:B$36,B$39:B$40,B$41:B$42,B$43:B$44)</f>
        <v>12</v>
      </c>
      <c r="C45" s="125"/>
      <c r="D45" s="97">
        <f>SUM(D$5:D$6,D$9:D$10,D$13:D$14,D$16:D$17,D$19:D$20,D$25:D$26,D$28:D$29,D$31:D$32,D$35:D$36,D$39:D$40,D$41:D$42,D$43:D$44)</f>
        <v>12</v>
      </c>
      <c r="E45" s="125"/>
      <c r="F45" s="97">
        <f>SUM(F$5:F$6,F$9:F$10,F$13:F$14,F$16:F$17,F$19:F$20,F$25:F$26,F$28:F$29,F$31:F$32,F$35:F$36,F$39:F$40,F$41:F$42,F$43:F$44)</f>
        <v>12</v>
      </c>
      <c r="G45" s="58"/>
      <c r="H45" s="97">
        <f>SUM(H$5:H$6,H$9:H$10,H$13:H$14,H$16:H$17,H$19:H$20,H$25:H$26,H$28:H$29,H$31:H$32,H$35:H$36,H$39:H$40,H$41:H$42,H$43:H$44)</f>
        <v>0</v>
      </c>
      <c r="I45" s="58"/>
      <c r="J45" s="142">
        <f>SUM(J$5:J$6,J$9:J$10,J$13:J$14,J$16:J$17,J$19:J$20,J$25:J$26,J$28:J$29,J$31:J$32,J$35:J$36,J$39:J$40,J$41:J$42,J$43:J$44)</f>
        <v>0</v>
      </c>
      <c r="K45" s="182"/>
      <c r="L45" s="183">
        <f>SUM(L5:L6,L9:L10,L14,L17,L20,L23,L26,L29,L32,L36,L44)</f>
        <v>2</v>
      </c>
      <c r="M45" s="184"/>
      <c r="N45" s="183">
        <f>SUM(N5:N6,N9:N10,N14,N17,N20,N23,N26,N29,N32,N36,N44)</f>
        <v>2</v>
      </c>
      <c r="O45" s="184"/>
      <c r="P45" s="183">
        <f>SUM(P5:P6,P9:P10,P14,P17,P20,P23,P26,P29,P32,P36,P44)</f>
        <v>2</v>
      </c>
      <c r="Q45" s="185"/>
      <c r="R45" s="183">
        <f>SUM(R5:R6,R9:R10,R14,R17,R20,R23,R26,R29,R32,R36,R44)</f>
        <v>0</v>
      </c>
      <c r="S45" s="185"/>
      <c r="T45" s="186">
        <f>SUM(T5:T6,T9:T10,T14,T17,T20,T23,T26,T29,T32,T36,T44)</f>
        <v>0</v>
      </c>
    </row>
    <row r="46" spans="1:20" ht="9.9499999999999993" customHeight="1" thickBot="1" x14ac:dyDescent="0.3">
      <c r="A46" s="96"/>
      <c r="B46" s="18"/>
      <c r="C46" s="96"/>
      <c r="D46" s="18"/>
      <c r="E46" s="96"/>
      <c r="F46" s="18"/>
      <c r="H46" s="18"/>
      <c r="J46" s="18"/>
      <c r="K46" s="187"/>
      <c r="L46" s="187"/>
      <c r="M46" s="187"/>
      <c r="N46" s="187"/>
      <c r="O46" s="187"/>
      <c r="P46" s="187"/>
      <c r="Q46" s="187"/>
      <c r="R46" s="187"/>
      <c r="S46" s="187"/>
      <c r="T46" s="187"/>
    </row>
    <row r="47" spans="1:20" ht="16.5" thickBot="1" x14ac:dyDescent="0.3">
      <c r="A47" s="275" t="s">
        <v>32</v>
      </c>
      <c r="B47" s="276"/>
      <c r="C47" s="276"/>
      <c r="D47" s="276"/>
      <c r="E47" s="276"/>
      <c r="F47" s="276"/>
      <c r="G47" s="276"/>
      <c r="H47" s="276"/>
      <c r="I47" s="276"/>
      <c r="J47" s="277"/>
      <c r="K47" s="249" t="s">
        <v>226</v>
      </c>
      <c r="L47" s="250"/>
      <c r="M47" s="250"/>
      <c r="N47" s="250"/>
      <c r="O47" s="250"/>
      <c r="P47" s="250"/>
      <c r="Q47" s="250"/>
      <c r="R47" s="250"/>
      <c r="S47" s="250"/>
      <c r="T47" s="251"/>
    </row>
    <row r="48" spans="1:20" ht="15.75" thickBot="1" x14ac:dyDescent="0.3">
      <c r="A48" s="252" t="s">
        <v>348</v>
      </c>
      <c r="B48" s="253"/>
      <c r="C48" s="253"/>
      <c r="D48" s="253"/>
      <c r="E48" s="253"/>
      <c r="F48" s="253"/>
      <c r="G48" s="253"/>
      <c r="H48" s="253"/>
      <c r="I48" s="253"/>
      <c r="J48" s="254"/>
      <c r="K48" s="246" t="s">
        <v>348</v>
      </c>
      <c r="L48" s="247"/>
      <c r="M48" s="247"/>
      <c r="N48" s="247"/>
      <c r="O48" s="247"/>
      <c r="P48" s="247"/>
      <c r="Q48" s="247"/>
      <c r="R48" s="247"/>
      <c r="S48" s="247"/>
      <c r="T48" s="248"/>
    </row>
    <row r="49" spans="1:20" ht="15" customHeight="1" x14ac:dyDescent="0.25">
      <c r="A49" s="104" t="s">
        <v>332</v>
      </c>
      <c r="B49" s="74"/>
      <c r="C49" s="81" t="s">
        <v>334</v>
      </c>
      <c r="D49" s="74"/>
      <c r="E49" s="66" t="s">
        <v>336</v>
      </c>
      <c r="F49" s="74"/>
      <c r="G49" s="59" t="s">
        <v>338</v>
      </c>
      <c r="H49" s="74"/>
      <c r="I49" s="92"/>
      <c r="J49" s="75"/>
      <c r="K49" s="188"/>
      <c r="L49" s="189"/>
      <c r="M49" s="189"/>
      <c r="N49" s="189"/>
      <c r="O49" s="189"/>
      <c r="P49" s="189"/>
      <c r="Q49" s="189"/>
      <c r="R49" s="189"/>
      <c r="S49" s="189"/>
      <c r="T49" s="190"/>
    </row>
    <row r="50" spans="1:20" ht="15" customHeight="1" x14ac:dyDescent="0.25">
      <c r="A50" s="105" t="s">
        <v>333</v>
      </c>
      <c r="B50" s="8">
        <f>B$49</f>
        <v>0</v>
      </c>
      <c r="C50" s="101" t="s">
        <v>335</v>
      </c>
      <c r="D50" s="8">
        <f>D$49</f>
        <v>0</v>
      </c>
      <c r="E50" s="70" t="s">
        <v>337</v>
      </c>
      <c r="F50" s="8">
        <f>F$49</f>
        <v>0</v>
      </c>
      <c r="G50" s="60" t="s">
        <v>339</v>
      </c>
      <c r="H50" s="8">
        <f>H$49</f>
        <v>0</v>
      </c>
      <c r="I50" s="93"/>
      <c r="J50" s="44">
        <f>J$49</f>
        <v>0</v>
      </c>
      <c r="K50" s="188"/>
      <c r="L50" s="189"/>
      <c r="M50" s="189"/>
      <c r="N50" s="189"/>
      <c r="O50" s="189"/>
      <c r="P50" s="189"/>
      <c r="Q50" s="189"/>
      <c r="R50" s="189"/>
      <c r="S50" s="189"/>
      <c r="T50" s="190"/>
    </row>
    <row r="51" spans="1:20" ht="15" customHeight="1" x14ac:dyDescent="0.25">
      <c r="A51" s="105" t="s">
        <v>340</v>
      </c>
      <c r="B51" s="8">
        <f>B$49</f>
        <v>0</v>
      </c>
      <c r="C51" s="101" t="s">
        <v>342</v>
      </c>
      <c r="D51" s="8">
        <f>D$49</f>
        <v>0</v>
      </c>
      <c r="E51" s="70" t="s">
        <v>344</v>
      </c>
      <c r="F51" s="8">
        <f>F$49</f>
        <v>0</v>
      </c>
      <c r="G51" s="60" t="s">
        <v>346</v>
      </c>
      <c r="H51" s="8">
        <f>H$49</f>
        <v>0</v>
      </c>
      <c r="I51" s="93"/>
      <c r="J51" s="44">
        <f>J$49</f>
        <v>0</v>
      </c>
      <c r="K51" s="188"/>
      <c r="L51" s="189"/>
      <c r="M51" s="189"/>
      <c r="N51" s="189"/>
      <c r="O51" s="189"/>
      <c r="P51" s="189"/>
      <c r="Q51" s="189"/>
      <c r="R51" s="189"/>
      <c r="S51" s="189"/>
      <c r="T51" s="190"/>
    </row>
    <row r="52" spans="1:20" ht="15" customHeight="1" thickBot="1" x14ac:dyDescent="0.3">
      <c r="A52" s="80" t="s">
        <v>341</v>
      </c>
      <c r="B52" s="45">
        <f>B$49</f>
        <v>0</v>
      </c>
      <c r="C52" s="84" t="s">
        <v>343</v>
      </c>
      <c r="D52" s="45">
        <f>D$49</f>
        <v>0</v>
      </c>
      <c r="E52" s="69" t="s">
        <v>345</v>
      </c>
      <c r="F52" s="45">
        <f>F$49</f>
        <v>0</v>
      </c>
      <c r="G52" s="62" t="s">
        <v>347</v>
      </c>
      <c r="H52" s="45">
        <f>H$49</f>
        <v>0</v>
      </c>
      <c r="I52" s="94"/>
      <c r="J52" s="46">
        <f>J$49</f>
        <v>0</v>
      </c>
      <c r="K52" s="194" t="s">
        <v>81</v>
      </c>
      <c r="L52" s="195">
        <f>B$49</f>
        <v>0</v>
      </c>
      <c r="M52" s="196" t="s">
        <v>86</v>
      </c>
      <c r="N52" s="195">
        <f>D$49</f>
        <v>0</v>
      </c>
      <c r="O52" s="196" t="s">
        <v>91</v>
      </c>
      <c r="P52" s="195">
        <f>F$49</f>
        <v>0</v>
      </c>
      <c r="Q52" s="196" t="s">
        <v>96</v>
      </c>
      <c r="R52" s="195">
        <f>H$49</f>
        <v>0</v>
      </c>
      <c r="S52" s="169"/>
      <c r="T52" s="197">
        <f>J$49</f>
        <v>0</v>
      </c>
    </row>
    <row r="53" spans="1:20" ht="5.0999999999999996" customHeight="1" thickBot="1" x14ac:dyDescent="0.3">
      <c r="A53" s="144"/>
      <c r="B53" s="145"/>
      <c r="C53" s="146"/>
      <c r="D53" s="145"/>
      <c r="E53" s="146"/>
      <c r="F53" s="145"/>
      <c r="G53" s="145"/>
      <c r="H53" s="145"/>
      <c r="I53" s="145"/>
      <c r="J53" s="163"/>
      <c r="K53" s="198"/>
      <c r="L53" s="198"/>
      <c r="M53" s="198"/>
      <c r="N53" s="198"/>
      <c r="O53" s="198"/>
      <c r="P53" s="198"/>
      <c r="Q53" s="198"/>
      <c r="R53" s="198"/>
      <c r="S53" s="198"/>
      <c r="T53" s="199"/>
    </row>
    <row r="54" spans="1:20" ht="15.75" thickBot="1" x14ac:dyDescent="0.3">
      <c r="A54" s="252" t="s">
        <v>353</v>
      </c>
      <c r="B54" s="253"/>
      <c r="C54" s="253"/>
      <c r="D54" s="253"/>
      <c r="E54" s="253"/>
      <c r="F54" s="253"/>
      <c r="G54" s="253"/>
      <c r="H54" s="253"/>
      <c r="I54" s="253"/>
      <c r="J54" s="254"/>
      <c r="K54" s="246" t="s">
        <v>353</v>
      </c>
      <c r="L54" s="247"/>
      <c r="M54" s="247"/>
      <c r="N54" s="247"/>
      <c r="O54" s="247"/>
      <c r="P54" s="247"/>
      <c r="Q54" s="247"/>
      <c r="R54" s="247"/>
      <c r="S54" s="247"/>
      <c r="T54" s="248"/>
    </row>
    <row r="55" spans="1:20" x14ac:dyDescent="0.25">
      <c r="A55" s="104" t="s">
        <v>204</v>
      </c>
      <c r="B55" s="74"/>
      <c r="C55" s="81" t="s">
        <v>216</v>
      </c>
      <c r="D55" s="74"/>
      <c r="E55" s="66" t="s">
        <v>272</v>
      </c>
      <c r="F55" s="74"/>
      <c r="G55" s="50" t="s">
        <v>190</v>
      </c>
      <c r="H55" s="74"/>
      <c r="I55" s="87"/>
      <c r="J55" s="75"/>
      <c r="K55" s="188"/>
      <c r="L55" s="189"/>
      <c r="M55" s="189"/>
      <c r="N55" s="189"/>
      <c r="O55" s="189"/>
      <c r="P55" s="189"/>
      <c r="Q55" s="189"/>
      <c r="R55" s="189"/>
      <c r="S55" s="189"/>
      <c r="T55" s="190"/>
    </row>
    <row r="56" spans="1:20" x14ac:dyDescent="0.25">
      <c r="A56" s="105" t="s">
        <v>205</v>
      </c>
      <c r="B56" s="8">
        <f>B$55</f>
        <v>0</v>
      </c>
      <c r="C56" s="101" t="s">
        <v>215</v>
      </c>
      <c r="D56" s="8">
        <f t="shared" ref="D56:D58" si="0">D$55</f>
        <v>0</v>
      </c>
      <c r="E56" s="70" t="s">
        <v>273</v>
      </c>
      <c r="F56" s="8">
        <f t="shared" ref="F56:F58" si="1">F$55</f>
        <v>0</v>
      </c>
      <c r="G56" s="40" t="s">
        <v>191</v>
      </c>
      <c r="H56" s="8">
        <f t="shared" ref="H56:H58" si="2">H$55</f>
        <v>0</v>
      </c>
      <c r="I56" s="88"/>
      <c r="J56" s="44">
        <f t="shared" ref="J56:J58" si="3">J$55</f>
        <v>0</v>
      </c>
      <c r="K56" s="188"/>
      <c r="L56" s="189"/>
      <c r="M56" s="189"/>
      <c r="N56" s="189"/>
      <c r="O56" s="189"/>
      <c r="P56" s="189"/>
      <c r="Q56" s="189"/>
      <c r="R56" s="189"/>
      <c r="S56" s="189"/>
      <c r="T56" s="190"/>
    </row>
    <row r="57" spans="1:20" x14ac:dyDescent="0.25">
      <c r="A57" s="105" t="s">
        <v>288</v>
      </c>
      <c r="B57" s="8">
        <f t="shared" ref="B57:B58" si="4">B$55</f>
        <v>0</v>
      </c>
      <c r="C57" s="101" t="s">
        <v>290</v>
      </c>
      <c r="D57" s="8">
        <f t="shared" si="0"/>
        <v>0</v>
      </c>
      <c r="E57" s="70" t="s">
        <v>292</v>
      </c>
      <c r="F57" s="8">
        <f t="shared" si="1"/>
        <v>0</v>
      </c>
      <c r="G57" s="40" t="s">
        <v>294</v>
      </c>
      <c r="H57" s="8">
        <f t="shared" si="2"/>
        <v>0</v>
      </c>
      <c r="I57" s="88"/>
      <c r="J57" s="44">
        <f t="shared" si="3"/>
        <v>0</v>
      </c>
      <c r="K57" s="191"/>
      <c r="L57" s="192"/>
      <c r="M57" s="192"/>
      <c r="N57" s="192"/>
      <c r="O57" s="192"/>
      <c r="P57" s="192"/>
      <c r="Q57" s="192"/>
      <c r="R57" s="192"/>
      <c r="S57" s="192"/>
      <c r="T57" s="193"/>
    </row>
    <row r="58" spans="1:20" ht="15.75" thickBot="1" x14ac:dyDescent="0.3">
      <c r="A58" s="80" t="s">
        <v>289</v>
      </c>
      <c r="B58" s="45">
        <f t="shared" si="4"/>
        <v>0</v>
      </c>
      <c r="C58" s="84" t="s">
        <v>291</v>
      </c>
      <c r="D58" s="45">
        <f t="shared" si="0"/>
        <v>0</v>
      </c>
      <c r="E58" s="69" t="s">
        <v>293</v>
      </c>
      <c r="F58" s="45">
        <f t="shared" si="1"/>
        <v>0</v>
      </c>
      <c r="G58" s="49" t="s">
        <v>295</v>
      </c>
      <c r="H58" s="45">
        <f t="shared" si="2"/>
        <v>0</v>
      </c>
      <c r="I58" s="89"/>
      <c r="J58" s="46">
        <f t="shared" si="3"/>
        <v>0</v>
      </c>
      <c r="K58" s="194" t="s">
        <v>84</v>
      </c>
      <c r="L58" s="211">
        <f>B$55</f>
        <v>0</v>
      </c>
      <c r="M58" s="196" t="s">
        <v>89</v>
      </c>
      <c r="N58" s="211">
        <f>D$55</f>
        <v>0</v>
      </c>
      <c r="O58" s="196" t="s">
        <v>94</v>
      </c>
      <c r="P58" s="195">
        <f>F$55</f>
        <v>0</v>
      </c>
      <c r="Q58" s="196" t="s">
        <v>99</v>
      </c>
      <c r="R58" s="195">
        <f>H$55</f>
        <v>0</v>
      </c>
      <c r="S58" s="169"/>
      <c r="T58" s="197">
        <f>J$55</f>
        <v>0</v>
      </c>
    </row>
    <row r="59" spans="1:20" ht="5.0999999999999996" customHeight="1" thickBot="1" x14ac:dyDescent="0.3">
      <c r="A59" s="144"/>
      <c r="B59" s="145"/>
      <c r="C59" s="146"/>
      <c r="D59" s="145"/>
      <c r="E59" s="146"/>
      <c r="F59" s="145"/>
      <c r="G59" s="145"/>
      <c r="H59" s="145"/>
      <c r="I59" s="145"/>
      <c r="J59" s="163"/>
      <c r="K59" s="198"/>
      <c r="L59" s="198"/>
      <c r="M59" s="198"/>
      <c r="N59" s="198"/>
      <c r="O59" s="198"/>
      <c r="P59" s="198"/>
      <c r="Q59" s="198"/>
      <c r="R59" s="198"/>
      <c r="S59" s="198"/>
      <c r="T59" s="199"/>
    </row>
    <row r="60" spans="1:20" ht="15.75" thickBot="1" x14ac:dyDescent="0.3">
      <c r="A60" s="252" t="s">
        <v>354</v>
      </c>
      <c r="B60" s="253"/>
      <c r="C60" s="253"/>
      <c r="D60" s="253"/>
      <c r="E60" s="253"/>
      <c r="F60" s="253"/>
      <c r="G60" s="253"/>
      <c r="H60" s="253"/>
      <c r="I60" s="253"/>
      <c r="J60" s="254"/>
      <c r="K60" s="246" t="s">
        <v>354</v>
      </c>
      <c r="L60" s="247"/>
      <c r="M60" s="247"/>
      <c r="N60" s="247"/>
      <c r="O60" s="247"/>
      <c r="P60" s="247"/>
      <c r="Q60" s="247"/>
      <c r="R60" s="247"/>
      <c r="S60" s="247"/>
      <c r="T60" s="248"/>
    </row>
    <row r="61" spans="1:20" x14ac:dyDescent="0.25">
      <c r="A61" s="104" t="s">
        <v>206</v>
      </c>
      <c r="B61" s="74"/>
      <c r="C61" s="81" t="s">
        <v>213</v>
      </c>
      <c r="D61" s="74"/>
      <c r="E61" s="66" t="s">
        <v>274</v>
      </c>
      <c r="F61" s="74"/>
      <c r="G61" s="50" t="s">
        <v>192</v>
      </c>
      <c r="H61" s="74"/>
      <c r="I61" s="87"/>
      <c r="J61" s="75"/>
      <c r="K61" s="188"/>
      <c r="L61" s="189"/>
      <c r="M61" s="189"/>
      <c r="N61" s="189"/>
      <c r="O61" s="189"/>
      <c r="P61" s="189"/>
      <c r="Q61" s="189"/>
      <c r="R61" s="189"/>
      <c r="S61" s="189"/>
      <c r="T61" s="190"/>
    </row>
    <row r="62" spans="1:20" x14ac:dyDescent="0.25">
      <c r="A62" s="105" t="s">
        <v>207</v>
      </c>
      <c r="B62" s="8">
        <f>B$61</f>
        <v>0</v>
      </c>
      <c r="C62" s="101" t="s">
        <v>214</v>
      </c>
      <c r="D62" s="8">
        <f t="shared" ref="D62:D64" si="5">D$61</f>
        <v>0</v>
      </c>
      <c r="E62" s="70" t="s">
        <v>275</v>
      </c>
      <c r="F62" s="8">
        <f t="shared" ref="F62:F64" si="6">F$61</f>
        <v>0</v>
      </c>
      <c r="G62" s="40" t="s">
        <v>193</v>
      </c>
      <c r="H62" s="8">
        <f t="shared" ref="H62:H64" si="7">H$61</f>
        <v>0</v>
      </c>
      <c r="I62" s="88"/>
      <c r="J62" s="44">
        <f t="shared" ref="J62:J64" si="8">J$61</f>
        <v>0</v>
      </c>
      <c r="K62" s="188"/>
      <c r="L62" s="189"/>
      <c r="M62" s="189"/>
      <c r="N62" s="189"/>
      <c r="O62" s="189"/>
      <c r="P62" s="189"/>
      <c r="Q62" s="189"/>
      <c r="R62" s="189"/>
      <c r="S62" s="189"/>
      <c r="T62" s="190"/>
    </row>
    <row r="63" spans="1:20" x14ac:dyDescent="0.25">
      <c r="A63" s="105" t="s">
        <v>296</v>
      </c>
      <c r="B63" s="8">
        <f t="shared" ref="B63:B64" si="9">B$61</f>
        <v>0</v>
      </c>
      <c r="C63" s="101" t="s">
        <v>298</v>
      </c>
      <c r="D63" s="8">
        <f t="shared" si="5"/>
        <v>0</v>
      </c>
      <c r="E63" s="70" t="s">
        <v>300</v>
      </c>
      <c r="F63" s="8">
        <f t="shared" si="6"/>
        <v>0</v>
      </c>
      <c r="G63" s="40" t="s">
        <v>302</v>
      </c>
      <c r="H63" s="8">
        <f t="shared" si="7"/>
        <v>0</v>
      </c>
      <c r="I63" s="88"/>
      <c r="J63" s="44">
        <f t="shared" si="8"/>
        <v>0</v>
      </c>
      <c r="K63" s="191"/>
      <c r="L63" s="192"/>
      <c r="M63" s="192"/>
      <c r="N63" s="192"/>
      <c r="O63" s="192"/>
      <c r="P63" s="192"/>
      <c r="Q63" s="192"/>
      <c r="R63" s="192"/>
      <c r="S63" s="192"/>
      <c r="T63" s="193"/>
    </row>
    <row r="64" spans="1:20" ht="15.75" thickBot="1" x14ac:dyDescent="0.3">
      <c r="A64" s="80" t="s">
        <v>297</v>
      </c>
      <c r="B64" s="45">
        <f t="shared" si="9"/>
        <v>0</v>
      </c>
      <c r="C64" s="84" t="s">
        <v>299</v>
      </c>
      <c r="D64" s="45">
        <f t="shared" si="5"/>
        <v>0</v>
      </c>
      <c r="E64" s="69" t="s">
        <v>301</v>
      </c>
      <c r="F64" s="45">
        <f t="shared" si="6"/>
        <v>0</v>
      </c>
      <c r="G64" s="49" t="s">
        <v>303</v>
      </c>
      <c r="H64" s="45">
        <f t="shared" si="7"/>
        <v>0</v>
      </c>
      <c r="I64" s="89"/>
      <c r="J64" s="46">
        <f t="shared" si="8"/>
        <v>0</v>
      </c>
      <c r="K64" s="194" t="s">
        <v>85</v>
      </c>
      <c r="L64" s="211">
        <f>B$61</f>
        <v>0</v>
      </c>
      <c r="M64" s="196" t="s">
        <v>90</v>
      </c>
      <c r="N64" s="211">
        <f>D$61</f>
        <v>0</v>
      </c>
      <c r="O64" s="196" t="s">
        <v>95</v>
      </c>
      <c r="P64" s="211">
        <f>F$61</f>
        <v>0</v>
      </c>
      <c r="Q64" s="212" t="s">
        <v>100</v>
      </c>
      <c r="R64" s="211">
        <f>H$61</f>
        <v>0</v>
      </c>
      <c r="S64" s="165"/>
      <c r="T64" s="210">
        <f>J$61</f>
        <v>0</v>
      </c>
    </row>
    <row r="65" spans="1:20" ht="5.0999999999999996" customHeight="1" thickBot="1" x14ac:dyDescent="0.3">
      <c r="A65" s="144"/>
      <c r="B65" s="145"/>
      <c r="C65" s="146"/>
      <c r="D65" s="145"/>
      <c r="E65" s="146"/>
      <c r="F65" s="145"/>
      <c r="G65" s="145"/>
      <c r="H65" s="145"/>
      <c r="I65" s="145"/>
      <c r="J65" s="163"/>
      <c r="K65" s="198"/>
      <c r="L65" s="198"/>
      <c r="M65" s="198"/>
      <c r="N65" s="198"/>
      <c r="O65" s="198"/>
      <c r="P65" s="198"/>
      <c r="Q65" s="198"/>
      <c r="R65" s="198"/>
      <c r="S65" s="198"/>
      <c r="T65" s="199"/>
    </row>
    <row r="66" spans="1:20" ht="15.75" thickBot="1" x14ac:dyDescent="0.3">
      <c r="A66" s="252" t="s">
        <v>355</v>
      </c>
      <c r="B66" s="253"/>
      <c r="C66" s="253"/>
      <c r="D66" s="253"/>
      <c r="E66" s="253"/>
      <c r="F66" s="253"/>
      <c r="G66" s="253"/>
      <c r="H66" s="253"/>
      <c r="I66" s="253"/>
      <c r="J66" s="254"/>
      <c r="K66" s="246" t="s">
        <v>355</v>
      </c>
      <c r="L66" s="247"/>
      <c r="M66" s="247"/>
      <c r="N66" s="247"/>
      <c r="O66" s="247"/>
      <c r="P66" s="247"/>
      <c r="Q66" s="247"/>
      <c r="R66" s="247"/>
      <c r="S66" s="247"/>
      <c r="T66" s="248"/>
    </row>
    <row r="67" spans="1:20" x14ac:dyDescent="0.25">
      <c r="A67" s="104" t="s">
        <v>278</v>
      </c>
      <c r="B67" s="74"/>
      <c r="C67" s="81" t="s">
        <v>217</v>
      </c>
      <c r="D67" s="74"/>
      <c r="E67" s="66" t="s">
        <v>276</v>
      </c>
      <c r="F67" s="74"/>
      <c r="G67" s="50" t="s">
        <v>194</v>
      </c>
      <c r="H67" s="74"/>
      <c r="I67" s="87"/>
      <c r="J67" s="75"/>
      <c r="K67" s="188"/>
      <c r="L67" s="189"/>
      <c r="M67" s="189"/>
      <c r="N67" s="189"/>
      <c r="O67" s="189"/>
      <c r="P67" s="189"/>
      <c r="Q67" s="189"/>
      <c r="R67" s="189"/>
      <c r="S67" s="189"/>
      <c r="T67" s="190"/>
    </row>
    <row r="68" spans="1:20" x14ac:dyDescent="0.25">
      <c r="A68" s="105" t="s">
        <v>279</v>
      </c>
      <c r="B68" s="8">
        <f>B$67</f>
        <v>0</v>
      </c>
      <c r="C68" s="101" t="s">
        <v>218</v>
      </c>
      <c r="D68" s="8">
        <f t="shared" ref="D68:D70" si="10">D$67</f>
        <v>0</v>
      </c>
      <c r="E68" s="70" t="s">
        <v>277</v>
      </c>
      <c r="F68" s="8">
        <f t="shared" ref="F68:F70" si="11">F$67</f>
        <v>0</v>
      </c>
      <c r="G68" s="40" t="s">
        <v>195</v>
      </c>
      <c r="H68" s="8">
        <f t="shared" ref="H68:H70" si="12">H$67</f>
        <v>0</v>
      </c>
      <c r="I68" s="88"/>
      <c r="J68" s="44">
        <f t="shared" ref="J68:J70" si="13">J$67</f>
        <v>0</v>
      </c>
      <c r="K68" s="188"/>
      <c r="L68" s="189"/>
      <c r="M68" s="189"/>
      <c r="N68" s="189"/>
      <c r="O68" s="189"/>
      <c r="P68" s="189"/>
      <c r="Q68" s="189"/>
      <c r="R68" s="189"/>
      <c r="S68" s="189"/>
      <c r="T68" s="190"/>
    </row>
    <row r="69" spans="1:20" x14ac:dyDescent="0.25">
      <c r="A69" s="105" t="s">
        <v>310</v>
      </c>
      <c r="B69" s="8">
        <f t="shared" ref="B69:B70" si="14">B$67</f>
        <v>0</v>
      </c>
      <c r="C69" s="101" t="s">
        <v>309</v>
      </c>
      <c r="D69" s="8">
        <f t="shared" si="10"/>
        <v>0</v>
      </c>
      <c r="E69" s="70" t="s">
        <v>307</v>
      </c>
      <c r="F69" s="8">
        <f t="shared" si="11"/>
        <v>0</v>
      </c>
      <c r="G69" s="40" t="s">
        <v>304</v>
      </c>
      <c r="H69" s="8">
        <f t="shared" si="12"/>
        <v>0</v>
      </c>
      <c r="I69" s="88"/>
      <c r="J69" s="44">
        <f t="shared" si="13"/>
        <v>0</v>
      </c>
      <c r="K69" s="191"/>
      <c r="L69" s="192"/>
      <c r="M69" s="192"/>
      <c r="N69" s="192"/>
      <c r="O69" s="192"/>
      <c r="P69" s="192"/>
      <c r="Q69" s="192"/>
      <c r="R69" s="192"/>
      <c r="S69" s="192"/>
      <c r="T69" s="193"/>
    </row>
    <row r="70" spans="1:20" ht="15.75" thickBot="1" x14ac:dyDescent="0.3">
      <c r="A70" s="80" t="s">
        <v>311</v>
      </c>
      <c r="B70" s="45">
        <f t="shared" si="14"/>
        <v>0</v>
      </c>
      <c r="C70" s="84" t="s">
        <v>308</v>
      </c>
      <c r="D70" s="45">
        <f t="shared" si="10"/>
        <v>0</v>
      </c>
      <c r="E70" s="69" t="s">
        <v>306</v>
      </c>
      <c r="F70" s="45">
        <f t="shared" si="11"/>
        <v>0</v>
      </c>
      <c r="G70" s="49" t="s">
        <v>305</v>
      </c>
      <c r="H70" s="45">
        <f t="shared" si="12"/>
        <v>0</v>
      </c>
      <c r="I70" s="89"/>
      <c r="J70" s="46">
        <f t="shared" si="13"/>
        <v>0</v>
      </c>
      <c r="K70" s="194" t="s">
        <v>102</v>
      </c>
      <c r="L70" s="195">
        <f>B$67</f>
        <v>0</v>
      </c>
      <c r="M70" s="196" t="s">
        <v>105</v>
      </c>
      <c r="N70" s="195">
        <f>D$67</f>
        <v>0</v>
      </c>
      <c r="O70" s="196" t="s">
        <v>108</v>
      </c>
      <c r="P70" s="195">
        <f>F$67</f>
        <v>0</v>
      </c>
      <c r="Q70" s="196" t="s">
        <v>111</v>
      </c>
      <c r="R70" s="195">
        <f>H$67</f>
        <v>0</v>
      </c>
      <c r="S70" s="169"/>
      <c r="T70" s="197">
        <f>J$67</f>
        <v>0</v>
      </c>
    </row>
    <row r="71" spans="1:20" ht="5.0999999999999996" customHeight="1" thickBot="1" x14ac:dyDescent="0.3">
      <c r="A71" s="144"/>
      <c r="B71" s="145"/>
      <c r="C71" s="146"/>
      <c r="D71" s="145"/>
      <c r="E71" s="146"/>
      <c r="F71" s="145"/>
      <c r="G71" s="145"/>
      <c r="H71" s="145"/>
      <c r="I71" s="145"/>
      <c r="J71" s="163"/>
      <c r="K71" s="198"/>
      <c r="L71" s="198"/>
      <c r="M71" s="198"/>
      <c r="N71" s="198"/>
      <c r="O71" s="198"/>
      <c r="P71" s="198"/>
      <c r="Q71" s="198"/>
      <c r="R71" s="198"/>
      <c r="S71" s="198"/>
      <c r="T71" s="199"/>
    </row>
    <row r="72" spans="1:20" ht="15.75" thickBot="1" x14ac:dyDescent="0.3">
      <c r="A72" s="252" t="s">
        <v>356</v>
      </c>
      <c r="B72" s="253"/>
      <c r="C72" s="253"/>
      <c r="D72" s="253"/>
      <c r="E72" s="253"/>
      <c r="F72" s="253"/>
      <c r="G72" s="253"/>
      <c r="H72" s="253"/>
      <c r="I72" s="253"/>
      <c r="J72" s="254"/>
      <c r="K72" s="246" t="s">
        <v>356</v>
      </c>
      <c r="L72" s="247"/>
      <c r="M72" s="247"/>
      <c r="N72" s="247"/>
      <c r="O72" s="247"/>
      <c r="P72" s="247"/>
      <c r="Q72" s="247"/>
      <c r="R72" s="247"/>
      <c r="S72" s="247"/>
      <c r="T72" s="248"/>
    </row>
    <row r="73" spans="1:20" x14ac:dyDescent="0.25">
      <c r="A73" s="104" t="s">
        <v>312</v>
      </c>
      <c r="B73" s="74"/>
      <c r="C73" s="81" t="s">
        <v>41</v>
      </c>
      <c r="D73" s="74"/>
      <c r="E73" s="66" t="s">
        <v>42</v>
      </c>
      <c r="F73" s="74"/>
      <c r="G73" s="50" t="s">
        <v>43</v>
      </c>
      <c r="H73" s="74"/>
      <c r="I73" s="87"/>
      <c r="J73" s="75"/>
      <c r="K73" s="188"/>
      <c r="L73" s="189"/>
      <c r="M73" s="189"/>
      <c r="N73" s="189"/>
      <c r="O73" s="189"/>
      <c r="P73" s="189"/>
      <c r="Q73" s="189"/>
      <c r="R73" s="189"/>
      <c r="S73" s="189"/>
      <c r="T73" s="190"/>
    </row>
    <row r="74" spans="1:20" x14ac:dyDescent="0.25">
      <c r="A74" s="105" t="s">
        <v>313</v>
      </c>
      <c r="B74" s="8">
        <f>B$73</f>
        <v>0</v>
      </c>
      <c r="C74" s="101" t="s">
        <v>44</v>
      </c>
      <c r="D74" s="8">
        <f>D$73</f>
        <v>0</v>
      </c>
      <c r="E74" s="70" t="s">
        <v>45</v>
      </c>
      <c r="F74" s="8">
        <f>F$73</f>
        <v>0</v>
      </c>
      <c r="G74" s="40" t="s">
        <v>46</v>
      </c>
      <c r="H74" s="8">
        <f>H$73</f>
        <v>0</v>
      </c>
      <c r="I74" s="88"/>
      <c r="J74" s="44">
        <f>J$73</f>
        <v>0</v>
      </c>
      <c r="K74" s="188"/>
      <c r="L74" s="189"/>
      <c r="M74" s="189"/>
      <c r="N74" s="189"/>
      <c r="O74" s="189"/>
      <c r="P74" s="189"/>
      <c r="Q74" s="189"/>
      <c r="R74" s="189"/>
      <c r="S74" s="189"/>
      <c r="T74" s="190"/>
    </row>
    <row r="75" spans="1:20" x14ac:dyDescent="0.25">
      <c r="A75" s="105" t="s">
        <v>314</v>
      </c>
      <c r="B75" s="8">
        <f>B$73</f>
        <v>0</v>
      </c>
      <c r="C75" s="101" t="s">
        <v>47</v>
      </c>
      <c r="D75" s="8">
        <f>D$73</f>
        <v>0</v>
      </c>
      <c r="E75" s="70" t="s">
        <v>48</v>
      </c>
      <c r="F75" s="8">
        <f>F$73</f>
        <v>0</v>
      </c>
      <c r="G75" s="40" t="s">
        <v>49</v>
      </c>
      <c r="H75" s="8">
        <f>H$73</f>
        <v>0</v>
      </c>
      <c r="I75" s="88"/>
      <c r="J75" s="44">
        <f>J$73</f>
        <v>0</v>
      </c>
      <c r="K75" s="191"/>
      <c r="L75" s="192"/>
      <c r="M75" s="192"/>
      <c r="N75" s="192"/>
      <c r="O75" s="192"/>
      <c r="P75" s="192"/>
      <c r="Q75" s="192"/>
      <c r="R75" s="192"/>
      <c r="S75" s="192"/>
      <c r="T75" s="193"/>
    </row>
    <row r="76" spans="1:20" ht="15.75" thickBot="1" x14ac:dyDescent="0.3">
      <c r="A76" s="80" t="s">
        <v>349</v>
      </c>
      <c r="B76" s="45">
        <f>B$73</f>
        <v>0</v>
      </c>
      <c r="C76" s="84" t="s">
        <v>50</v>
      </c>
      <c r="D76" s="45">
        <f>D$73</f>
        <v>0</v>
      </c>
      <c r="E76" s="69" t="s">
        <v>51</v>
      </c>
      <c r="F76" s="45">
        <f>F$73</f>
        <v>0</v>
      </c>
      <c r="G76" s="49" t="s">
        <v>52</v>
      </c>
      <c r="H76" s="45">
        <f>H$73</f>
        <v>0</v>
      </c>
      <c r="I76" s="89"/>
      <c r="J76" s="46">
        <f>J$73</f>
        <v>0</v>
      </c>
      <c r="K76" s="194" t="s">
        <v>101</v>
      </c>
      <c r="L76" s="195">
        <f>B$73</f>
        <v>0</v>
      </c>
      <c r="M76" s="196" t="s">
        <v>104</v>
      </c>
      <c r="N76" s="195">
        <f>D$73</f>
        <v>0</v>
      </c>
      <c r="O76" s="196" t="s">
        <v>107</v>
      </c>
      <c r="P76" s="195">
        <f>F$73</f>
        <v>0</v>
      </c>
      <c r="Q76" s="196" t="s">
        <v>110</v>
      </c>
      <c r="R76" s="195">
        <f>H$73</f>
        <v>0</v>
      </c>
      <c r="S76" s="169"/>
      <c r="T76" s="197">
        <f>J$73</f>
        <v>0</v>
      </c>
    </row>
    <row r="77" spans="1:20" ht="5.0999999999999996" customHeight="1" thickBot="1" x14ac:dyDescent="0.3">
      <c r="A77" s="144"/>
      <c r="B77" s="145"/>
      <c r="C77" s="146"/>
      <c r="D77" s="145"/>
      <c r="E77" s="146"/>
      <c r="F77" s="145"/>
      <c r="G77" s="145"/>
      <c r="H77" s="145"/>
      <c r="I77" s="145"/>
      <c r="J77" s="163"/>
      <c r="K77" s="198"/>
      <c r="L77" s="198"/>
      <c r="M77" s="198"/>
      <c r="N77" s="198"/>
      <c r="O77" s="198"/>
      <c r="P77" s="198"/>
      <c r="Q77" s="198"/>
      <c r="R77" s="198"/>
      <c r="S77" s="198"/>
      <c r="T77" s="199"/>
    </row>
    <row r="78" spans="1:20" ht="15.75" thickBot="1" x14ac:dyDescent="0.3">
      <c r="A78" s="252" t="s">
        <v>357</v>
      </c>
      <c r="B78" s="253"/>
      <c r="C78" s="253"/>
      <c r="D78" s="253"/>
      <c r="E78" s="253"/>
      <c r="F78" s="253"/>
      <c r="G78" s="253"/>
      <c r="H78" s="253"/>
      <c r="I78" s="253"/>
      <c r="J78" s="254"/>
      <c r="K78" s="246" t="s">
        <v>357</v>
      </c>
      <c r="L78" s="247"/>
      <c r="M78" s="247"/>
      <c r="N78" s="247"/>
      <c r="O78" s="247"/>
      <c r="P78" s="247"/>
      <c r="Q78" s="247"/>
      <c r="R78" s="247"/>
      <c r="S78" s="247"/>
      <c r="T78" s="248"/>
    </row>
    <row r="79" spans="1:20" x14ac:dyDescent="0.25">
      <c r="A79" s="104" t="s">
        <v>330</v>
      </c>
      <c r="B79" s="74"/>
      <c r="C79" s="81" t="s">
        <v>316</v>
      </c>
      <c r="D79" s="74"/>
      <c r="E79" s="66" t="s">
        <v>320</v>
      </c>
      <c r="F79" s="74"/>
      <c r="G79" s="50" t="s">
        <v>324</v>
      </c>
      <c r="H79" s="74"/>
      <c r="I79" s="87"/>
      <c r="J79" s="75"/>
      <c r="K79" s="188"/>
      <c r="L79" s="189"/>
      <c r="M79" s="189"/>
      <c r="N79" s="189"/>
      <c r="O79" s="189"/>
      <c r="P79" s="189"/>
      <c r="Q79" s="189"/>
      <c r="R79" s="189"/>
      <c r="S79" s="189"/>
      <c r="T79" s="190"/>
    </row>
    <row r="80" spans="1:20" x14ac:dyDescent="0.25">
      <c r="A80" s="105" t="s">
        <v>329</v>
      </c>
      <c r="B80" s="14">
        <f>B$79</f>
        <v>0</v>
      </c>
      <c r="C80" s="101" t="s">
        <v>317</v>
      </c>
      <c r="D80" s="14">
        <f>D$79</f>
        <v>0</v>
      </c>
      <c r="E80" s="70" t="s">
        <v>321</v>
      </c>
      <c r="F80" s="14">
        <f>F$79</f>
        <v>0</v>
      </c>
      <c r="G80" s="40" t="s">
        <v>325</v>
      </c>
      <c r="H80" s="14">
        <f>H$79</f>
        <v>0</v>
      </c>
      <c r="I80" s="88"/>
      <c r="J80" s="44">
        <f>J$79</f>
        <v>0</v>
      </c>
      <c r="K80" s="188"/>
      <c r="L80" s="189"/>
      <c r="M80" s="189"/>
      <c r="N80" s="189"/>
      <c r="O80" s="189"/>
      <c r="P80" s="189"/>
      <c r="Q80" s="189"/>
      <c r="R80" s="189"/>
      <c r="S80" s="189"/>
      <c r="T80" s="190"/>
    </row>
    <row r="81" spans="1:20" x14ac:dyDescent="0.25">
      <c r="A81" s="105" t="s">
        <v>328</v>
      </c>
      <c r="B81" s="14">
        <f>B$79</f>
        <v>0</v>
      </c>
      <c r="C81" s="101" t="s">
        <v>318</v>
      </c>
      <c r="D81" s="14">
        <f>D$79</f>
        <v>0</v>
      </c>
      <c r="E81" s="70" t="s">
        <v>322</v>
      </c>
      <c r="F81" s="14">
        <f>F$79</f>
        <v>0</v>
      </c>
      <c r="G81" s="40" t="s">
        <v>326</v>
      </c>
      <c r="H81" s="14">
        <f>H$79</f>
        <v>0</v>
      </c>
      <c r="I81" s="88"/>
      <c r="J81" s="44">
        <f>J$79</f>
        <v>0</v>
      </c>
      <c r="K81" s="188"/>
      <c r="L81" s="189"/>
      <c r="M81" s="189"/>
      <c r="N81" s="189"/>
      <c r="O81" s="189"/>
      <c r="P81" s="189"/>
      <c r="Q81" s="189"/>
      <c r="R81" s="189"/>
      <c r="S81" s="189"/>
      <c r="T81" s="190"/>
    </row>
    <row r="82" spans="1:20" ht="15.75" thickBot="1" x14ac:dyDescent="0.3">
      <c r="A82" s="80" t="s">
        <v>315</v>
      </c>
      <c r="B82" s="55">
        <f>B$79</f>
        <v>0</v>
      </c>
      <c r="C82" s="84" t="s">
        <v>319</v>
      </c>
      <c r="D82" s="55">
        <f>D$79</f>
        <v>0</v>
      </c>
      <c r="E82" s="69" t="s">
        <v>323</v>
      </c>
      <c r="F82" s="55">
        <f>F$79</f>
        <v>0</v>
      </c>
      <c r="G82" s="49" t="s">
        <v>327</v>
      </c>
      <c r="H82" s="55">
        <f>H$79</f>
        <v>0</v>
      </c>
      <c r="I82" s="89"/>
      <c r="J82" s="46">
        <f>J$79</f>
        <v>0</v>
      </c>
      <c r="K82" s="207"/>
      <c r="L82" s="208"/>
      <c r="M82" s="208"/>
      <c r="N82" s="208"/>
      <c r="O82" s="208"/>
      <c r="P82" s="208"/>
      <c r="Q82" s="208"/>
      <c r="R82" s="208"/>
      <c r="S82" s="208"/>
      <c r="T82" s="209"/>
    </row>
    <row r="83" spans="1:20" ht="5.0999999999999996" customHeight="1" thickBot="1" x14ac:dyDescent="0.3">
      <c r="A83" s="144"/>
      <c r="B83" s="145"/>
      <c r="C83" s="146"/>
      <c r="D83" s="145"/>
      <c r="E83" s="146"/>
      <c r="F83" s="145"/>
      <c r="G83" s="145"/>
      <c r="H83" s="145"/>
      <c r="I83" s="145"/>
      <c r="J83" s="163"/>
      <c r="K83" s="198"/>
      <c r="L83" s="198"/>
      <c r="M83" s="198"/>
      <c r="N83" s="198"/>
      <c r="O83" s="198"/>
      <c r="P83" s="198"/>
      <c r="Q83" s="198"/>
      <c r="R83" s="198"/>
      <c r="S83" s="198"/>
      <c r="T83" s="199"/>
    </row>
    <row r="84" spans="1:20" ht="15.75" thickBot="1" x14ac:dyDescent="0.3">
      <c r="A84" s="252" t="s">
        <v>379</v>
      </c>
      <c r="B84" s="253"/>
      <c r="C84" s="253"/>
      <c r="D84" s="253"/>
      <c r="E84" s="253"/>
      <c r="F84" s="253"/>
      <c r="G84" s="253"/>
      <c r="H84" s="253"/>
      <c r="I84" s="253"/>
      <c r="J84" s="254"/>
      <c r="K84" s="252" t="s">
        <v>379</v>
      </c>
      <c r="L84" s="253"/>
      <c r="M84" s="253"/>
      <c r="N84" s="253"/>
      <c r="O84" s="253"/>
      <c r="P84" s="253"/>
      <c r="Q84" s="253"/>
      <c r="R84" s="253"/>
      <c r="S84" s="253"/>
      <c r="T84" s="254"/>
    </row>
    <row r="85" spans="1:20" x14ac:dyDescent="0.25">
      <c r="A85" s="104" t="s">
        <v>232</v>
      </c>
      <c r="B85" s="74"/>
      <c r="C85" s="81" t="s">
        <v>396</v>
      </c>
      <c r="D85" s="74"/>
      <c r="E85" s="66" t="s">
        <v>400</v>
      </c>
      <c r="F85" s="74"/>
      <c r="G85" s="50" t="s">
        <v>404</v>
      </c>
      <c r="H85" s="74"/>
      <c r="I85" s="87"/>
      <c r="J85" s="75"/>
      <c r="K85" s="188"/>
      <c r="L85" s="189"/>
      <c r="M85" s="189"/>
      <c r="N85" s="189"/>
      <c r="O85" s="189"/>
      <c r="P85" s="189"/>
      <c r="Q85" s="189"/>
      <c r="R85" s="189"/>
      <c r="S85" s="189"/>
      <c r="T85" s="190"/>
    </row>
    <row r="86" spans="1:20" x14ac:dyDescent="0.25">
      <c r="A86" s="105" t="s">
        <v>236</v>
      </c>
      <c r="B86" s="8">
        <f>B$73</f>
        <v>0</v>
      </c>
      <c r="C86" s="101" t="s">
        <v>397</v>
      </c>
      <c r="D86" s="8">
        <f>D$73</f>
        <v>0</v>
      </c>
      <c r="E86" s="70" t="s">
        <v>401</v>
      </c>
      <c r="F86" s="8">
        <f>F$73</f>
        <v>0</v>
      </c>
      <c r="G86" s="40" t="s">
        <v>405</v>
      </c>
      <c r="H86" s="8">
        <f>H$73</f>
        <v>0</v>
      </c>
      <c r="I86" s="88"/>
      <c r="J86" s="44">
        <f>J$73</f>
        <v>0</v>
      </c>
      <c r="K86" s="188"/>
      <c r="L86" s="189"/>
      <c r="M86" s="189"/>
      <c r="N86" s="189"/>
      <c r="O86" s="189"/>
      <c r="P86" s="189"/>
      <c r="Q86" s="189"/>
      <c r="R86" s="189"/>
      <c r="S86" s="189"/>
      <c r="T86" s="190"/>
    </row>
    <row r="87" spans="1:20" x14ac:dyDescent="0.25">
      <c r="A87" s="105" t="s">
        <v>240</v>
      </c>
      <c r="B87" s="8">
        <f>B$73</f>
        <v>0</v>
      </c>
      <c r="C87" s="101" t="s">
        <v>398</v>
      </c>
      <c r="D87" s="8">
        <f>D$73</f>
        <v>0</v>
      </c>
      <c r="E87" s="70" t="s">
        <v>402</v>
      </c>
      <c r="F87" s="8">
        <f>F$73</f>
        <v>0</v>
      </c>
      <c r="G87" s="40" t="s">
        <v>406</v>
      </c>
      <c r="H87" s="8">
        <f>H$73</f>
        <v>0</v>
      </c>
      <c r="I87" s="88"/>
      <c r="J87" s="44">
        <f>J$73</f>
        <v>0</v>
      </c>
      <c r="K87" s="188"/>
      <c r="L87" s="189"/>
      <c r="M87" s="189"/>
      <c r="N87" s="189"/>
      <c r="O87" s="189"/>
      <c r="P87" s="189"/>
      <c r="Q87" s="189"/>
      <c r="R87" s="189"/>
      <c r="S87" s="189"/>
      <c r="T87" s="190"/>
    </row>
    <row r="88" spans="1:20" x14ac:dyDescent="0.25">
      <c r="A88" s="105" t="s">
        <v>244</v>
      </c>
      <c r="B88" s="8">
        <f>B$73</f>
        <v>0</v>
      </c>
      <c r="C88" s="101" t="s">
        <v>399</v>
      </c>
      <c r="D88" s="8">
        <f>D$73</f>
        <v>0</v>
      </c>
      <c r="E88" s="70" t="s">
        <v>403</v>
      </c>
      <c r="F88" s="8">
        <f>F$73</f>
        <v>0</v>
      </c>
      <c r="G88" s="40" t="s">
        <v>407</v>
      </c>
      <c r="H88" s="8">
        <f>H$73</f>
        <v>0</v>
      </c>
      <c r="I88" s="88"/>
      <c r="J88" s="44">
        <f>J$73</f>
        <v>0</v>
      </c>
      <c r="K88" s="226"/>
      <c r="L88" s="227"/>
      <c r="M88" s="227"/>
      <c r="N88" s="227"/>
      <c r="O88" s="227"/>
      <c r="P88" s="227"/>
      <c r="Q88" s="227"/>
      <c r="R88" s="227"/>
      <c r="S88" s="227"/>
      <c r="T88" s="228"/>
    </row>
    <row r="89" spans="1:20" x14ac:dyDescent="0.25">
      <c r="A89" s="79" t="s">
        <v>359</v>
      </c>
      <c r="B89" s="132"/>
      <c r="C89" s="83" t="s">
        <v>361</v>
      </c>
      <c r="D89" s="132"/>
      <c r="E89" s="68" t="s">
        <v>363</v>
      </c>
      <c r="F89" s="132"/>
      <c r="G89" s="102" t="s">
        <v>365</v>
      </c>
      <c r="H89" s="132"/>
      <c r="I89" s="127"/>
      <c r="J89" s="133"/>
      <c r="K89" s="229"/>
      <c r="L89" s="230"/>
      <c r="M89" s="231"/>
      <c r="N89" s="230"/>
      <c r="O89" s="231"/>
      <c r="P89" s="230"/>
      <c r="Q89" s="231"/>
      <c r="R89" s="230"/>
      <c r="S89" s="232"/>
      <c r="T89" s="233"/>
    </row>
    <row r="90" spans="1:20" ht="15.75" thickBot="1" x14ac:dyDescent="0.3">
      <c r="A90" s="80" t="s">
        <v>360</v>
      </c>
      <c r="B90" s="107">
        <f>B$89</f>
        <v>0</v>
      </c>
      <c r="C90" s="84" t="s">
        <v>362</v>
      </c>
      <c r="D90" s="107">
        <f>D$89</f>
        <v>0</v>
      </c>
      <c r="E90" s="69" t="s">
        <v>364</v>
      </c>
      <c r="F90" s="107">
        <f>F$89</f>
        <v>0</v>
      </c>
      <c r="G90" s="49" t="s">
        <v>366</v>
      </c>
      <c r="H90" s="107">
        <f>H$89</f>
        <v>0</v>
      </c>
      <c r="I90" s="129"/>
      <c r="J90" s="108">
        <f>J$89</f>
        <v>0</v>
      </c>
      <c r="K90" s="194" t="s">
        <v>103</v>
      </c>
      <c r="L90" s="195">
        <f>B$85</f>
        <v>0</v>
      </c>
      <c r="M90" s="196" t="s">
        <v>106</v>
      </c>
      <c r="N90" s="195">
        <f>D$85</f>
        <v>0</v>
      </c>
      <c r="O90" s="196" t="s">
        <v>109</v>
      </c>
      <c r="P90" s="195">
        <f>F$85</f>
        <v>0</v>
      </c>
      <c r="Q90" s="196" t="s">
        <v>112</v>
      </c>
      <c r="R90" s="195">
        <f>H$85</f>
        <v>0</v>
      </c>
      <c r="S90" s="169"/>
      <c r="T90" s="197">
        <f>J$85</f>
        <v>0</v>
      </c>
    </row>
    <row r="91" spans="1:20" ht="5.0999999999999996" customHeight="1" thickBot="1" x14ac:dyDescent="0.3">
      <c r="A91" s="144"/>
      <c r="B91" s="145"/>
      <c r="C91" s="146"/>
      <c r="D91" s="145"/>
      <c r="E91" s="146"/>
      <c r="F91" s="145"/>
      <c r="G91" s="145"/>
      <c r="H91" s="145"/>
      <c r="I91" s="145"/>
      <c r="J91" s="163"/>
      <c r="K91" s="198"/>
      <c r="L91" s="198"/>
      <c r="M91" s="198"/>
      <c r="N91" s="198"/>
      <c r="O91" s="198"/>
      <c r="P91" s="198"/>
      <c r="Q91" s="198"/>
      <c r="R91" s="198"/>
      <c r="S91" s="198"/>
      <c r="T91" s="199"/>
    </row>
    <row r="92" spans="1:20" ht="15.75" thickBot="1" x14ac:dyDescent="0.3">
      <c r="A92" s="252" t="s">
        <v>395</v>
      </c>
      <c r="B92" s="253"/>
      <c r="C92" s="253"/>
      <c r="D92" s="253"/>
      <c r="E92" s="253"/>
      <c r="F92" s="253"/>
      <c r="G92" s="253"/>
      <c r="H92" s="253"/>
      <c r="I92" s="253"/>
      <c r="J92" s="254"/>
      <c r="K92" s="255" t="s">
        <v>395</v>
      </c>
      <c r="L92" s="256"/>
      <c r="M92" s="256"/>
      <c r="N92" s="256"/>
      <c r="O92" s="256"/>
      <c r="P92" s="256"/>
      <c r="Q92" s="256"/>
      <c r="R92" s="256"/>
      <c r="S92" s="256"/>
      <c r="T92" s="257"/>
    </row>
    <row r="93" spans="1:20" x14ac:dyDescent="0.25">
      <c r="A93" s="105" t="s">
        <v>33</v>
      </c>
      <c r="B93" s="243"/>
      <c r="C93" s="101" t="s">
        <v>381</v>
      </c>
      <c r="D93" s="243"/>
      <c r="E93" s="70" t="s">
        <v>383</v>
      </c>
      <c r="F93" s="243"/>
      <c r="G93" s="40" t="s">
        <v>385</v>
      </c>
      <c r="H93" s="243"/>
      <c r="I93" s="91"/>
      <c r="J93" s="244"/>
      <c r="K93" s="234"/>
      <c r="L93" s="235"/>
      <c r="M93" s="235"/>
      <c r="N93" s="235"/>
      <c r="O93" s="235"/>
      <c r="P93" s="235"/>
      <c r="Q93" s="235"/>
      <c r="R93" s="235"/>
      <c r="S93" s="235"/>
      <c r="T93" s="236"/>
    </row>
    <row r="94" spans="1:20" x14ac:dyDescent="0.25">
      <c r="A94" s="105" t="s">
        <v>380</v>
      </c>
      <c r="B94" s="8">
        <f>B$93</f>
        <v>0</v>
      </c>
      <c r="C94" s="101" t="s">
        <v>382</v>
      </c>
      <c r="D94" s="8">
        <f>D$93</f>
        <v>0</v>
      </c>
      <c r="E94" s="70" t="s">
        <v>384</v>
      </c>
      <c r="F94" s="8">
        <f>F$93</f>
        <v>0</v>
      </c>
      <c r="G94" s="40" t="s">
        <v>386</v>
      </c>
      <c r="H94" s="8">
        <f>H$93</f>
        <v>0</v>
      </c>
      <c r="I94" s="91"/>
      <c r="J94" s="225">
        <f>J$93</f>
        <v>0</v>
      </c>
      <c r="K94" s="217" t="s">
        <v>81</v>
      </c>
      <c r="L94" s="222">
        <f>B$93</f>
        <v>0</v>
      </c>
      <c r="M94" s="219" t="s">
        <v>86</v>
      </c>
      <c r="N94" s="222">
        <f>D$93</f>
        <v>0</v>
      </c>
      <c r="O94" s="219" t="s">
        <v>91</v>
      </c>
      <c r="P94" s="222">
        <f>F$93</f>
        <v>0</v>
      </c>
      <c r="Q94" s="219" t="s">
        <v>96</v>
      </c>
      <c r="R94" s="222">
        <f>H$93</f>
        <v>0</v>
      </c>
      <c r="S94" s="130"/>
      <c r="T94" s="221">
        <f>J$93</f>
        <v>0</v>
      </c>
    </row>
    <row r="95" spans="1:20" x14ac:dyDescent="0.25">
      <c r="A95" s="105" t="s">
        <v>204</v>
      </c>
      <c r="B95" s="243"/>
      <c r="C95" s="101" t="s">
        <v>216</v>
      </c>
      <c r="D95" s="243"/>
      <c r="E95" s="70" t="s">
        <v>272</v>
      </c>
      <c r="F95" s="243"/>
      <c r="G95" s="40" t="s">
        <v>190</v>
      </c>
      <c r="H95" s="243"/>
      <c r="I95" s="91"/>
      <c r="J95" s="244"/>
      <c r="K95" s="237"/>
      <c r="L95" s="238"/>
      <c r="M95" s="238"/>
      <c r="N95" s="238"/>
      <c r="O95" s="238"/>
      <c r="P95" s="238"/>
      <c r="Q95" s="238"/>
      <c r="R95" s="238"/>
      <c r="S95" s="238"/>
      <c r="T95" s="239"/>
    </row>
    <row r="96" spans="1:20" x14ac:dyDescent="0.25">
      <c r="A96" s="105" t="s">
        <v>289</v>
      </c>
      <c r="B96" s="8">
        <f>B$95</f>
        <v>0</v>
      </c>
      <c r="C96" s="101" t="s">
        <v>291</v>
      </c>
      <c r="D96" s="8">
        <f>D$95</f>
        <v>0</v>
      </c>
      <c r="E96" s="70" t="s">
        <v>293</v>
      </c>
      <c r="F96" s="8">
        <f>F$95</f>
        <v>0</v>
      </c>
      <c r="G96" s="40" t="s">
        <v>295</v>
      </c>
      <c r="H96" s="8">
        <f>H$95</f>
        <v>0</v>
      </c>
      <c r="I96" s="91"/>
      <c r="J96" s="225">
        <f>J$95</f>
        <v>0</v>
      </c>
      <c r="K96" s="217" t="s">
        <v>84</v>
      </c>
      <c r="L96" s="218">
        <f>B$95</f>
        <v>0</v>
      </c>
      <c r="M96" s="219" t="s">
        <v>89</v>
      </c>
      <c r="N96" s="218">
        <f>D$95</f>
        <v>0</v>
      </c>
      <c r="O96" s="219" t="s">
        <v>94</v>
      </c>
      <c r="P96" s="222">
        <f>F$95</f>
        <v>0</v>
      </c>
      <c r="Q96" s="219" t="s">
        <v>99</v>
      </c>
      <c r="R96" s="222">
        <f>H$95</f>
        <v>0</v>
      </c>
      <c r="S96" s="130"/>
      <c r="T96" s="221">
        <f>J$95</f>
        <v>0</v>
      </c>
    </row>
    <row r="97" spans="1:20" x14ac:dyDescent="0.25">
      <c r="A97" s="105" t="s">
        <v>206</v>
      </c>
      <c r="B97" s="243"/>
      <c r="C97" s="101" t="s">
        <v>213</v>
      </c>
      <c r="D97" s="243"/>
      <c r="E97" s="70" t="s">
        <v>274</v>
      </c>
      <c r="F97" s="243"/>
      <c r="G97" s="40" t="s">
        <v>192</v>
      </c>
      <c r="H97" s="243"/>
      <c r="I97" s="91"/>
      <c r="J97" s="244"/>
      <c r="K97" s="213"/>
      <c r="L97" s="214"/>
      <c r="M97" s="214"/>
      <c r="N97" s="214"/>
      <c r="O97" s="214"/>
      <c r="P97" s="214"/>
      <c r="Q97" s="214"/>
      <c r="R97" s="214"/>
      <c r="S97" s="214"/>
      <c r="T97" s="215"/>
    </row>
    <row r="98" spans="1:20" x14ac:dyDescent="0.25">
      <c r="A98" s="105" t="s">
        <v>297</v>
      </c>
      <c r="B98" s="8">
        <f>B$97</f>
        <v>0</v>
      </c>
      <c r="C98" s="101" t="s">
        <v>299</v>
      </c>
      <c r="D98" s="8">
        <f>D$97</f>
        <v>0</v>
      </c>
      <c r="E98" s="70" t="s">
        <v>301</v>
      </c>
      <c r="F98" s="8">
        <f>F$97</f>
        <v>0</v>
      </c>
      <c r="G98" s="40" t="s">
        <v>303</v>
      </c>
      <c r="H98" s="8">
        <f>H$97</f>
        <v>0</v>
      </c>
      <c r="I98" s="91"/>
      <c r="J98" s="225">
        <f>J$97</f>
        <v>0</v>
      </c>
      <c r="K98" s="217" t="s">
        <v>85</v>
      </c>
      <c r="L98" s="218">
        <f>B$97</f>
        <v>0</v>
      </c>
      <c r="M98" s="219" t="s">
        <v>90</v>
      </c>
      <c r="N98" s="218">
        <f>D$97</f>
        <v>0</v>
      </c>
      <c r="O98" s="219" t="s">
        <v>95</v>
      </c>
      <c r="P98" s="218">
        <f>F$97</f>
        <v>0</v>
      </c>
      <c r="Q98" s="220" t="s">
        <v>100</v>
      </c>
      <c r="R98" s="218">
        <f>H$97</f>
        <v>0</v>
      </c>
      <c r="S98" s="95"/>
      <c r="T98" s="216">
        <f>J$97</f>
        <v>0</v>
      </c>
    </row>
    <row r="99" spans="1:20" x14ac:dyDescent="0.25">
      <c r="A99" s="105" t="s">
        <v>278</v>
      </c>
      <c r="B99" s="243"/>
      <c r="C99" s="101" t="s">
        <v>217</v>
      </c>
      <c r="D99" s="243"/>
      <c r="E99" s="70" t="s">
        <v>276</v>
      </c>
      <c r="F99" s="243"/>
      <c r="G99" s="40" t="s">
        <v>194</v>
      </c>
      <c r="H99" s="243"/>
      <c r="I99" s="91"/>
      <c r="J99" s="244"/>
      <c r="K99" s="240"/>
      <c r="L99" s="241"/>
      <c r="M99" s="241"/>
      <c r="N99" s="241"/>
      <c r="O99" s="241"/>
      <c r="P99" s="241"/>
      <c r="Q99" s="241"/>
      <c r="R99" s="241"/>
      <c r="S99" s="241"/>
      <c r="T99" s="242"/>
    </row>
    <row r="100" spans="1:20" x14ac:dyDescent="0.25">
      <c r="A100" s="105" t="s">
        <v>311</v>
      </c>
      <c r="B100" s="8">
        <f>B$99</f>
        <v>0</v>
      </c>
      <c r="C100" s="101" t="s">
        <v>308</v>
      </c>
      <c r="D100" s="8">
        <f>D$99</f>
        <v>0</v>
      </c>
      <c r="E100" s="70" t="s">
        <v>306</v>
      </c>
      <c r="F100" s="8">
        <f>F$99</f>
        <v>0</v>
      </c>
      <c r="G100" s="40" t="s">
        <v>305</v>
      </c>
      <c r="H100" s="8">
        <f>H$99</f>
        <v>0</v>
      </c>
      <c r="I100" s="91"/>
      <c r="J100" s="225">
        <f>J$99</f>
        <v>0</v>
      </c>
      <c r="K100" s="217" t="s">
        <v>102</v>
      </c>
      <c r="L100" s="222">
        <f>B$99</f>
        <v>0</v>
      </c>
      <c r="M100" s="219" t="s">
        <v>105</v>
      </c>
      <c r="N100" s="222">
        <f>D$99</f>
        <v>0</v>
      </c>
      <c r="O100" s="219" t="s">
        <v>108</v>
      </c>
      <c r="P100" s="222">
        <f>F$99</f>
        <v>0</v>
      </c>
      <c r="Q100" s="219" t="s">
        <v>111</v>
      </c>
      <c r="R100" s="222">
        <f>H$99</f>
        <v>0</v>
      </c>
      <c r="S100" s="130"/>
      <c r="T100" s="221">
        <f>J$99</f>
        <v>0</v>
      </c>
    </row>
    <row r="101" spans="1:20" x14ac:dyDescent="0.25">
      <c r="A101" s="105" t="s">
        <v>312</v>
      </c>
      <c r="B101" s="243"/>
      <c r="C101" s="101" t="s">
        <v>387</v>
      </c>
      <c r="D101" s="243"/>
      <c r="E101" s="70" t="s">
        <v>389</v>
      </c>
      <c r="F101" s="243"/>
      <c r="G101" s="40" t="s">
        <v>391</v>
      </c>
      <c r="H101" s="243"/>
      <c r="I101" s="91"/>
      <c r="J101" s="244"/>
      <c r="K101" s="240"/>
      <c r="L101" s="241"/>
      <c r="M101" s="241"/>
      <c r="N101" s="241"/>
      <c r="O101" s="241"/>
      <c r="P101" s="241"/>
      <c r="Q101" s="241"/>
      <c r="R101" s="241"/>
      <c r="S101" s="241"/>
      <c r="T101" s="242"/>
    </row>
    <row r="102" spans="1:20" x14ac:dyDescent="0.25">
      <c r="A102" s="105" t="s">
        <v>349</v>
      </c>
      <c r="B102" s="8">
        <f>B$101</f>
        <v>0</v>
      </c>
      <c r="C102" s="101" t="s">
        <v>388</v>
      </c>
      <c r="D102" s="8">
        <f>D$101</f>
        <v>0</v>
      </c>
      <c r="E102" s="70" t="s">
        <v>390</v>
      </c>
      <c r="F102" s="8">
        <f>F$101</f>
        <v>0</v>
      </c>
      <c r="G102" s="40" t="s">
        <v>392</v>
      </c>
      <c r="H102" s="8">
        <f>H$101</f>
        <v>0</v>
      </c>
      <c r="I102" s="91"/>
      <c r="J102" s="225">
        <f>J$101</f>
        <v>0</v>
      </c>
      <c r="K102" s="217" t="s">
        <v>101</v>
      </c>
      <c r="L102" s="222">
        <f>B$101</f>
        <v>0</v>
      </c>
      <c r="M102" s="219" t="s">
        <v>104</v>
      </c>
      <c r="N102" s="222">
        <f>D$101</f>
        <v>0</v>
      </c>
      <c r="O102" s="219" t="s">
        <v>107</v>
      </c>
      <c r="P102" s="222">
        <f>F$101</f>
        <v>0</v>
      </c>
      <c r="Q102" s="219" t="s">
        <v>110</v>
      </c>
      <c r="R102" s="222">
        <f>H$101</f>
        <v>0</v>
      </c>
      <c r="S102" s="130"/>
      <c r="T102" s="221">
        <f>J$101</f>
        <v>0</v>
      </c>
    </row>
    <row r="103" spans="1:20" x14ac:dyDescent="0.25">
      <c r="A103" s="105" t="s">
        <v>232</v>
      </c>
      <c r="B103" s="243"/>
      <c r="C103" s="101" t="s">
        <v>233</v>
      </c>
      <c r="D103" s="243"/>
      <c r="E103" s="70" t="s">
        <v>234</v>
      </c>
      <c r="F103" s="243"/>
      <c r="G103" s="40" t="s">
        <v>235</v>
      </c>
      <c r="H103" s="243"/>
      <c r="I103" s="91"/>
      <c r="J103" s="244"/>
      <c r="K103" s="240"/>
      <c r="L103" s="241"/>
      <c r="M103" s="241"/>
      <c r="N103" s="241"/>
      <c r="O103" s="241"/>
      <c r="P103" s="241"/>
      <c r="Q103" s="241"/>
      <c r="R103" s="241"/>
      <c r="S103" s="241"/>
      <c r="T103" s="242"/>
    </row>
    <row r="104" spans="1:20" ht="15.75" thickBot="1" x14ac:dyDescent="0.3">
      <c r="A104" s="80" t="s">
        <v>244</v>
      </c>
      <c r="B104" s="45">
        <f>B$103</f>
        <v>0</v>
      </c>
      <c r="C104" s="84" t="s">
        <v>245</v>
      </c>
      <c r="D104" s="45">
        <f>D$103</f>
        <v>0</v>
      </c>
      <c r="E104" s="69" t="s">
        <v>246</v>
      </c>
      <c r="F104" s="45">
        <f>F$103</f>
        <v>0</v>
      </c>
      <c r="G104" s="49" t="s">
        <v>247</v>
      </c>
      <c r="H104" s="45">
        <f>H$103</f>
        <v>0</v>
      </c>
      <c r="I104" s="89"/>
      <c r="J104" s="46">
        <f>J$103</f>
        <v>0</v>
      </c>
      <c r="K104" s="194" t="s">
        <v>103</v>
      </c>
      <c r="L104" s="195">
        <f>B$103</f>
        <v>0</v>
      </c>
      <c r="M104" s="196" t="s">
        <v>106</v>
      </c>
      <c r="N104" s="195">
        <f>D$103</f>
        <v>0</v>
      </c>
      <c r="O104" s="196" t="s">
        <v>109</v>
      </c>
      <c r="P104" s="195">
        <f>F$103</f>
        <v>0</v>
      </c>
      <c r="Q104" s="196" t="s">
        <v>112</v>
      </c>
      <c r="R104" s="195">
        <f>H$103</f>
        <v>0</v>
      </c>
      <c r="S104" s="169"/>
      <c r="T104" s="197">
        <f>J$103</f>
        <v>0</v>
      </c>
    </row>
    <row r="105" spans="1:20" ht="15.75" thickBot="1" x14ac:dyDescent="0.3">
      <c r="A105" s="141"/>
      <c r="B105" s="97">
        <f>SUM(B$49:B$50,B$51:B$52,B$55:B$58,B$61:B$64,B$67:B$70,B$73:B$76,B$79:B$82,B85:B90,B93:B104)</f>
        <v>0</v>
      </c>
      <c r="C105" s="125"/>
      <c r="D105" s="97">
        <f>SUM(D$49:D$50,D$51:D$52,D$55:D$58,D$61:D$64,D$67:D$70,D$73:D$76,D$79:D$82,D85:D90,D93:D104)</f>
        <v>0</v>
      </c>
      <c r="E105" s="125"/>
      <c r="F105" s="97">
        <f>SUM(F$49:F$50,F$51:F$52,F$55:F$58,F$61:F$64,F$67:F$70,F$73:F$76,F$79:F$82,F85:F90,F93:F104)</f>
        <v>0</v>
      </c>
      <c r="G105" s="58"/>
      <c r="H105" s="97">
        <f>SUM(H$49:H$50,H$51:H$52,H$55:H$58,H$61:H$64,H$67:H$70,H$73:H$76,H$79:H$82,H85:H90,H93:H104)</f>
        <v>0</v>
      </c>
      <c r="I105" s="58"/>
      <c r="J105" s="142">
        <f>SUM(J$49:J$50,J$51:J$52,J$55:J$58,J$61:J$64,J$67:J$70,J$73:J$76,J$79:J$82,J85:J90,J93:J104)</f>
        <v>0</v>
      </c>
      <c r="K105" s="182"/>
      <c r="L105" s="183">
        <f>SUM(L52+L58+L64+L70+L76+L90+L94+L96+L98+L100+L102+L104)</f>
        <v>0</v>
      </c>
      <c r="M105" s="184"/>
      <c r="N105" s="183">
        <f>SUM(N52+N58+N64+N70+N76+N90+N94+N96+N98+N100+N102+N104)</f>
        <v>0</v>
      </c>
      <c r="O105" s="184"/>
      <c r="P105" s="183">
        <f>SUM(P52+P58+P64+P70+P76+P90+P94+P96+P98+P100+P102+P104)</f>
        <v>0</v>
      </c>
      <c r="Q105" s="185"/>
      <c r="R105" s="183">
        <f>SUM(R52+R58+R64+R70+R76+R90+R94+R96+R98+R100+R102+R104)</f>
        <v>0</v>
      </c>
      <c r="S105" s="185"/>
      <c r="T105" s="186">
        <f>SUM(T52+T58+T64+T70+T76+T90+T94+T96+T98+T100+T102+T104)</f>
        <v>0</v>
      </c>
    </row>
    <row r="106" spans="1:20" ht="9.9499999999999993" customHeight="1" thickBot="1" x14ac:dyDescent="0.3">
      <c r="A106" s="96"/>
      <c r="B106" s="18"/>
      <c r="C106" s="96"/>
      <c r="D106" s="18"/>
      <c r="E106" s="96"/>
      <c r="F106" s="18"/>
      <c r="H106" s="18"/>
      <c r="J106" s="18"/>
      <c r="K106" s="187"/>
      <c r="L106" s="187"/>
      <c r="M106" s="187"/>
      <c r="N106" s="187"/>
      <c r="O106" s="187"/>
      <c r="P106" s="187"/>
      <c r="Q106" s="187"/>
      <c r="R106" s="187"/>
      <c r="S106" s="187"/>
      <c r="T106" s="187"/>
    </row>
    <row r="107" spans="1:20" ht="16.5" thickBot="1" x14ac:dyDescent="0.3">
      <c r="A107" s="275" t="s">
        <v>231</v>
      </c>
      <c r="B107" s="276"/>
      <c r="C107" s="276"/>
      <c r="D107" s="276"/>
      <c r="E107" s="276"/>
      <c r="F107" s="276"/>
      <c r="G107" s="276"/>
      <c r="H107" s="276"/>
      <c r="I107" s="276"/>
      <c r="J107" s="277"/>
      <c r="K107" s="249" t="s">
        <v>226</v>
      </c>
      <c r="L107" s="250"/>
      <c r="M107" s="250"/>
      <c r="N107" s="250"/>
      <c r="O107" s="250"/>
      <c r="P107" s="250"/>
      <c r="Q107" s="250"/>
      <c r="R107" s="250"/>
      <c r="S107" s="250"/>
      <c r="T107" s="251"/>
    </row>
    <row r="108" spans="1:20" ht="15.75" thickBot="1" x14ac:dyDescent="0.3">
      <c r="A108" s="252" t="s">
        <v>228</v>
      </c>
      <c r="B108" s="253"/>
      <c r="C108" s="253"/>
      <c r="D108" s="253"/>
      <c r="E108" s="253"/>
      <c r="F108" s="253"/>
      <c r="G108" s="253"/>
      <c r="H108" s="253"/>
      <c r="I108" s="253"/>
      <c r="J108" s="254"/>
      <c r="K108" s="246" t="s">
        <v>228</v>
      </c>
      <c r="L108" s="247"/>
      <c r="M108" s="247"/>
      <c r="N108" s="247"/>
      <c r="O108" s="247"/>
      <c r="P108" s="247"/>
      <c r="Q108" s="247"/>
      <c r="R108" s="247"/>
      <c r="S108" s="247"/>
      <c r="T108" s="248"/>
    </row>
    <row r="109" spans="1:20" ht="20.100000000000001" customHeight="1" x14ac:dyDescent="0.25">
      <c r="A109" s="150" t="s">
        <v>166</v>
      </c>
      <c r="B109" s="151"/>
      <c r="C109" s="152" t="s">
        <v>169</v>
      </c>
      <c r="D109" s="151"/>
      <c r="E109" s="153" t="s">
        <v>170</v>
      </c>
      <c r="F109" s="151"/>
      <c r="G109" s="154" t="s">
        <v>171</v>
      </c>
      <c r="H109" s="151"/>
      <c r="I109" s="155"/>
      <c r="J109" s="156"/>
      <c r="K109" s="191"/>
      <c r="L109" s="192"/>
      <c r="M109" s="192"/>
      <c r="N109" s="192"/>
      <c r="O109" s="192"/>
      <c r="P109" s="192"/>
      <c r="Q109" s="192"/>
      <c r="R109" s="192"/>
      <c r="S109" s="192"/>
      <c r="T109" s="193"/>
    </row>
    <row r="110" spans="1:20" ht="20.100000000000001" customHeight="1" thickBot="1" x14ac:dyDescent="0.3">
      <c r="A110" s="113" t="s">
        <v>167</v>
      </c>
      <c r="B110" s="99">
        <f>B$109</f>
        <v>0</v>
      </c>
      <c r="C110" s="119" t="s">
        <v>172</v>
      </c>
      <c r="D110" s="99">
        <f>D$109</f>
        <v>0</v>
      </c>
      <c r="E110" s="123" t="s">
        <v>173</v>
      </c>
      <c r="F110" s="99">
        <f>F$109</f>
        <v>0</v>
      </c>
      <c r="G110" s="98" t="s">
        <v>174</v>
      </c>
      <c r="H110" s="99">
        <f>H$109</f>
        <v>0</v>
      </c>
      <c r="I110" s="126"/>
      <c r="J110" s="100">
        <f>J$109</f>
        <v>0</v>
      </c>
      <c r="K110" s="194" t="s">
        <v>103</v>
      </c>
      <c r="L110" s="195">
        <f>B$109</f>
        <v>0</v>
      </c>
      <c r="M110" s="196" t="s">
        <v>106</v>
      </c>
      <c r="N110" s="195">
        <f>D$109</f>
        <v>0</v>
      </c>
      <c r="O110" s="196" t="s">
        <v>109</v>
      </c>
      <c r="P110" s="195">
        <f>F$109</f>
        <v>0</v>
      </c>
      <c r="Q110" s="196" t="s">
        <v>112</v>
      </c>
      <c r="R110" s="195">
        <f>H$109</f>
        <v>0</v>
      </c>
      <c r="S110" s="169"/>
      <c r="T110" s="197">
        <f>J$109</f>
        <v>0</v>
      </c>
    </row>
    <row r="111" spans="1:20" ht="5.0999999999999996" customHeight="1" thickBot="1" x14ac:dyDescent="0.3">
      <c r="A111" s="144"/>
      <c r="B111" s="145"/>
      <c r="C111" s="146"/>
      <c r="D111" s="145"/>
      <c r="E111" s="146"/>
      <c r="F111" s="145"/>
      <c r="G111" s="145"/>
      <c r="H111" s="145"/>
      <c r="I111" s="145"/>
      <c r="J111" s="163"/>
      <c r="K111" s="198"/>
      <c r="L111" s="198"/>
      <c r="M111" s="198"/>
      <c r="N111" s="198"/>
      <c r="O111" s="198"/>
      <c r="P111" s="198"/>
      <c r="Q111" s="198"/>
      <c r="R111" s="198"/>
      <c r="S111" s="198"/>
      <c r="T111" s="199"/>
    </row>
    <row r="112" spans="1:20" ht="15.75" thickBot="1" x14ac:dyDescent="0.3">
      <c r="A112" s="252" t="s">
        <v>229</v>
      </c>
      <c r="B112" s="253"/>
      <c r="C112" s="253"/>
      <c r="D112" s="253"/>
      <c r="E112" s="253"/>
      <c r="F112" s="253"/>
      <c r="G112" s="253"/>
      <c r="H112" s="253"/>
      <c r="I112" s="253"/>
      <c r="J112" s="254"/>
      <c r="K112" s="246" t="s">
        <v>229</v>
      </c>
      <c r="L112" s="247"/>
      <c r="M112" s="247"/>
      <c r="N112" s="247"/>
      <c r="O112" s="247"/>
      <c r="P112" s="247"/>
      <c r="Q112" s="247"/>
      <c r="R112" s="247"/>
      <c r="S112" s="247"/>
      <c r="T112" s="248"/>
    </row>
    <row r="113" spans="1:20" x14ac:dyDescent="0.25">
      <c r="A113" s="150" t="s">
        <v>166</v>
      </c>
      <c r="B113" s="151"/>
      <c r="C113" s="152" t="s">
        <v>169</v>
      </c>
      <c r="D113" s="151"/>
      <c r="E113" s="153" t="s">
        <v>170</v>
      </c>
      <c r="F113" s="151"/>
      <c r="G113" s="154" t="s">
        <v>171</v>
      </c>
      <c r="H113" s="151"/>
      <c r="I113" s="157"/>
      <c r="J113" s="156"/>
      <c r="K113" s="188"/>
      <c r="L113" s="189"/>
      <c r="M113" s="189"/>
      <c r="N113" s="189"/>
      <c r="O113" s="189"/>
      <c r="P113" s="189"/>
      <c r="Q113" s="189"/>
      <c r="R113" s="189"/>
      <c r="S113" s="189"/>
      <c r="T113" s="190"/>
    </row>
    <row r="114" spans="1:20" x14ac:dyDescent="0.25">
      <c r="A114" s="158" t="s">
        <v>167</v>
      </c>
      <c r="B114" s="103">
        <f>B$113</f>
        <v>0</v>
      </c>
      <c r="C114" s="159" t="s">
        <v>172</v>
      </c>
      <c r="D114" s="103">
        <f t="shared" ref="D114:D115" si="15">D$113</f>
        <v>0</v>
      </c>
      <c r="E114" s="160" t="s">
        <v>173</v>
      </c>
      <c r="F114" s="103">
        <f t="shared" ref="F114:F115" si="16">F$113</f>
        <v>0</v>
      </c>
      <c r="G114" s="161" t="s">
        <v>174</v>
      </c>
      <c r="H114" s="103">
        <f t="shared" ref="H114:H115" si="17">H$113</f>
        <v>0</v>
      </c>
      <c r="I114" s="162"/>
      <c r="J114" s="106">
        <f t="shared" ref="J114:J115" si="18">J$113</f>
        <v>0</v>
      </c>
      <c r="K114" s="191"/>
      <c r="L114" s="192"/>
      <c r="M114" s="192"/>
      <c r="N114" s="192"/>
      <c r="O114" s="192"/>
      <c r="P114" s="192"/>
      <c r="Q114" s="192"/>
      <c r="R114" s="192"/>
      <c r="S114" s="192"/>
      <c r="T114" s="193"/>
    </row>
    <row r="115" spans="1:20" ht="15.75" thickBot="1" x14ac:dyDescent="0.3">
      <c r="A115" s="113" t="s">
        <v>168</v>
      </c>
      <c r="B115" s="99">
        <f>B$113</f>
        <v>0</v>
      </c>
      <c r="C115" s="119" t="s">
        <v>175</v>
      </c>
      <c r="D115" s="99">
        <f t="shared" si="15"/>
        <v>0</v>
      </c>
      <c r="E115" s="123" t="s">
        <v>176</v>
      </c>
      <c r="F115" s="99">
        <f t="shared" si="16"/>
        <v>0</v>
      </c>
      <c r="G115" s="98" t="s">
        <v>177</v>
      </c>
      <c r="H115" s="99">
        <f t="shared" si="17"/>
        <v>0</v>
      </c>
      <c r="I115" s="126"/>
      <c r="J115" s="100">
        <f t="shared" si="18"/>
        <v>0</v>
      </c>
      <c r="K115" s="200" t="s">
        <v>103</v>
      </c>
      <c r="L115" s="176">
        <f>B$113</f>
        <v>0</v>
      </c>
      <c r="M115" s="206" t="s">
        <v>106</v>
      </c>
      <c r="N115" s="176">
        <f>D$113</f>
        <v>0</v>
      </c>
      <c r="O115" s="206" t="s">
        <v>109</v>
      </c>
      <c r="P115" s="176">
        <f>F$113</f>
        <v>0</v>
      </c>
      <c r="Q115" s="206" t="s">
        <v>112</v>
      </c>
      <c r="R115" s="176">
        <f>H$113</f>
        <v>0</v>
      </c>
      <c r="S115" s="164"/>
      <c r="T115" s="205">
        <f>J$113</f>
        <v>0</v>
      </c>
    </row>
    <row r="116" spans="1:20" ht="15.75" thickBot="1" x14ac:dyDescent="0.3">
      <c r="A116" s="141"/>
      <c r="B116" s="97">
        <f>SUM(B$109:B$110,B$113:B$115)</f>
        <v>0</v>
      </c>
      <c r="C116" s="125"/>
      <c r="D116" s="97">
        <f>SUM(D$109:D$110,D$113:D$115)</f>
        <v>0</v>
      </c>
      <c r="E116" s="125"/>
      <c r="F116" s="97">
        <f>SUM(F$109:F$110,F$113:F$115)</f>
        <v>0</v>
      </c>
      <c r="G116" s="58"/>
      <c r="H116" s="97">
        <f>SUM(H$109:H$110,H$113:H$115)</f>
        <v>0</v>
      </c>
      <c r="I116" s="58"/>
      <c r="J116" s="142">
        <f>SUM(J$109:J$110,J$113:J$115)</f>
        <v>0</v>
      </c>
      <c r="K116" s="182"/>
      <c r="L116" s="183">
        <f>SUM(L115+L110)</f>
        <v>0</v>
      </c>
      <c r="M116" s="184"/>
      <c r="N116" s="183">
        <f>SUM(N115+N110)</f>
        <v>0</v>
      </c>
      <c r="O116" s="184"/>
      <c r="P116" s="183">
        <f>SUM(P115+P110)</f>
        <v>0</v>
      </c>
      <c r="Q116" s="185"/>
      <c r="R116" s="183">
        <f>SUM(R115+R110)</f>
        <v>0</v>
      </c>
      <c r="S116" s="185"/>
      <c r="T116" s="186">
        <f>SUM(T115+T110)</f>
        <v>0</v>
      </c>
    </row>
    <row r="117" spans="1:20" ht="9.9499999999999993" customHeight="1" thickBot="1" x14ac:dyDescent="0.3">
      <c r="A117" s="96"/>
      <c r="B117" s="18"/>
      <c r="C117" s="96"/>
      <c r="D117" s="18"/>
      <c r="E117" s="96"/>
      <c r="F117" s="18"/>
      <c r="H117" s="18"/>
      <c r="J117" s="18"/>
      <c r="K117" s="187"/>
      <c r="L117" s="187"/>
      <c r="M117" s="187"/>
      <c r="N117" s="187"/>
      <c r="O117" s="187"/>
      <c r="P117" s="187"/>
      <c r="Q117" s="187"/>
      <c r="R117" s="187"/>
      <c r="S117" s="187"/>
      <c r="T117" s="187"/>
    </row>
    <row r="118" spans="1:20" ht="16.5" thickBot="1" x14ac:dyDescent="0.3">
      <c r="A118" s="275" t="s">
        <v>230</v>
      </c>
      <c r="B118" s="276"/>
      <c r="C118" s="276"/>
      <c r="D118" s="276"/>
      <c r="E118" s="276"/>
      <c r="F118" s="276"/>
      <c r="G118" s="276"/>
      <c r="H118" s="276"/>
      <c r="I118" s="276"/>
      <c r="J118" s="277"/>
      <c r="K118" s="249" t="s">
        <v>226</v>
      </c>
      <c r="L118" s="250"/>
      <c r="M118" s="250"/>
      <c r="N118" s="250"/>
      <c r="O118" s="250"/>
      <c r="P118" s="250"/>
      <c r="Q118" s="250"/>
      <c r="R118" s="250"/>
      <c r="S118" s="250"/>
      <c r="T118" s="251"/>
    </row>
    <row r="119" spans="1:20" ht="15.75" thickBot="1" x14ac:dyDescent="0.3">
      <c r="A119" s="252" t="s">
        <v>350</v>
      </c>
      <c r="B119" s="253"/>
      <c r="C119" s="253"/>
      <c r="D119" s="253"/>
      <c r="E119" s="253"/>
      <c r="F119" s="253"/>
      <c r="G119" s="253"/>
      <c r="H119" s="253"/>
      <c r="I119" s="253"/>
      <c r="J119" s="254"/>
      <c r="K119" s="246" t="s">
        <v>350</v>
      </c>
      <c r="L119" s="247"/>
      <c r="M119" s="247"/>
      <c r="N119" s="247"/>
      <c r="O119" s="247"/>
      <c r="P119" s="247"/>
      <c r="Q119" s="247"/>
      <c r="R119" s="247"/>
      <c r="S119" s="247"/>
      <c r="T119" s="248"/>
    </row>
    <row r="120" spans="1:20" x14ac:dyDescent="0.25">
      <c r="A120" s="79" t="s">
        <v>232</v>
      </c>
      <c r="B120" s="132">
        <v>3</v>
      </c>
      <c r="C120" s="83" t="s">
        <v>233</v>
      </c>
      <c r="D120" s="132">
        <v>3</v>
      </c>
      <c r="E120" s="68" t="s">
        <v>234</v>
      </c>
      <c r="F120" s="132">
        <v>3</v>
      </c>
      <c r="G120" s="102" t="s">
        <v>235</v>
      </c>
      <c r="H120" s="132"/>
      <c r="I120" s="127"/>
      <c r="J120" s="133"/>
      <c r="K120" s="188"/>
      <c r="L120" s="189"/>
      <c r="M120" s="189"/>
      <c r="N120" s="189"/>
      <c r="O120" s="189"/>
      <c r="P120" s="189"/>
      <c r="Q120" s="189"/>
      <c r="R120" s="189"/>
      <c r="S120" s="189"/>
      <c r="T120" s="190"/>
    </row>
    <row r="121" spans="1:20" x14ac:dyDescent="0.25">
      <c r="A121" s="105" t="s">
        <v>236</v>
      </c>
      <c r="B121" s="103">
        <f>B$120</f>
        <v>3</v>
      </c>
      <c r="C121" s="101" t="s">
        <v>237</v>
      </c>
      <c r="D121" s="103">
        <f t="shared" ref="D121:D128" si="19">D$120</f>
        <v>3</v>
      </c>
      <c r="E121" s="70" t="s">
        <v>238</v>
      </c>
      <c r="F121" s="103">
        <f t="shared" ref="F121:F128" si="20">F$120</f>
        <v>3</v>
      </c>
      <c r="G121" s="40" t="s">
        <v>239</v>
      </c>
      <c r="H121" s="103">
        <f t="shared" ref="H121:H128" si="21">H$120</f>
        <v>0</v>
      </c>
      <c r="I121" s="128"/>
      <c r="J121" s="106">
        <f t="shared" ref="J121:J128" si="22">J$120</f>
        <v>0</v>
      </c>
      <c r="K121" s="188"/>
      <c r="L121" s="189"/>
      <c r="M121" s="189"/>
      <c r="N121" s="189"/>
      <c r="O121" s="189"/>
      <c r="P121" s="189"/>
      <c r="Q121" s="189"/>
      <c r="R121" s="189"/>
      <c r="S121" s="189"/>
      <c r="T121" s="190"/>
    </row>
    <row r="122" spans="1:20" x14ac:dyDescent="0.25">
      <c r="A122" s="105" t="s">
        <v>240</v>
      </c>
      <c r="B122" s="103">
        <f t="shared" ref="B122:B128" si="23">B$120</f>
        <v>3</v>
      </c>
      <c r="C122" s="101" t="s">
        <v>241</v>
      </c>
      <c r="D122" s="103">
        <f t="shared" si="19"/>
        <v>3</v>
      </c>
      <c r="E122" s="70" t="s">
        <v>242</v>
      </c>
      <c r="F122" s="103">
        <f t="shared" si="20"/>
        <v>3</v>
      </c>
      <c r="G122" s="40" t="s">
        <v>243</v>
      </c>
      <c r="H122" s="103">
        <f t="shared" si="21"/>
        <v>0</v>
      </c>
      <c r="I122" s="128"/>
      <c r="J122" s="106">
        <f t="shared" si="22"/>
        <v>0</v>
      </c>
      <c r="K122" s="188"/>
      <c r="L122" s="189"/>
      <c r="M122" s="189"/>
      <c r="N122" s="189"/>
      <c r="O122" s="189"/>
      <c r="P122" s="189"/>
      <c r="Q122" s="189"/>
      <c r="R122" s="189"/>
      <c r="S122" s="189"/>
      <c r="T122" s="190"/>
    </row>
    <row r="123" spans="1:20" x14ac:dyDescent="0.25">
      <c r="A123" s="105" t="s">
        <v>244</v>
      </c>
      <c r="B123" s="103">
        <f t="shared" si="23"/>
        <v>3</v>
      </c>
      <c r="C123" s="101" t="s">
        <v>245</v>
      </c>
      <c r="D123" s="103">
        <f t="shared" si="19"/>
        <v>3</v>
      </c>
      <c r="E123" s="70" t="s">
        <v>246</v>
      </c>
      <c r="F123" s="103">
        <f t="shared" si="20"/>
        <v>3</v>
      </c>
      <c r="G123" s="40" t="s">
        <v>247</v>
      </c>
      <c r="H123" s="103">
        <f t="shared" si="21"/>
        <v>0</v>
      </c>
      <c r="I123" s="128"/>
      <c r="J123" s="106">
        <f t="shared" si="22"/>
        <v>0</v>
      </c>
      <c r="K123" s="188"/>
      <c r="L123" s="189"/>
      <c r="M123" s="189"/>
      <c r="N123" s="189"/>
      <c r="O123" s="189"/>
      <c r="P123" s="189"/>
      <c r="Q123" s="189"/>
      <c r="R123" s="189"/>
      <c r="S123" s="189"/>
      <c r="T123" s="190"/>
    </row>
    <row r="124" spans="1:20" x14ac:dyDescent="0.25">
      <c r="A124" s="105" t="s">
        <v>248</v>
      </c>
      <c r="B124" s="103">
        <f t="shared" si="23"/>
        <v>3</v>
      </c>
      <c r="C124" s="101" t="s">
        <v>249</v>
      </c>
      <c r="D124" s="103">
        <f t="shared" si="19"/>
        <v>3</v>
      </c>
      <c r="E124" s="70" t="s">
        <v>250</v>
      </c>
      <c r="F124" s="103">
        <f t="shared" si="20"/>
        <v>3</v>
      </c>
      <c r="G124" s="40" t="s">
        <v>251</v>
      </c>
      <c r="H124" s="103">
        <f t="shared" si="21"/>
        <v>0</v>
      </c>
      <c r="I124" s="128"/>
      <c r="J124" s="106">
        <f t="shared" si="22"/>
        <v>0</v>
      </c>
      <c r="K124" s="188"/>
      <c r="L124" s="189"/>
      <c r="M124" s="189"/>
      <c r="N124" s="189"/>
      <c r="O124" s="189"/>
      <c r="P124" s="189"/>
      <c r="Q124" s="189"/>
      <c r="R124" s="189"/>
      <c r="S124" s="189"/>
      <c r="T124" s="190"/>
    </row>
    <row r="125" spans="1:20" x14ac:dyDescent="0.25">
      <c r="A125" s="105" t="s">
        <v>252</v>
      </c>
      <c r="B125" s="103">
        <f t="shared" si="23"/>
        <v>3</v>
      </c>
      <c r="C125" s="101" t="s">
        <v>253</v>
      </c>
      <c r="D125" s="103">
        <f t="shared" si="19"/>
        <v>3</v>
      </c>
      <c r="E125" s="70" t="s">
        <v>254</v>
      </c>
      <c r="F125" s="103">
        <f t="shared" si="20"/>
        <v>3</v>
      </c>
      <c r="G125" s="40" t="s">
        <v>255</v>
      </c>
      <c r="H125" s="103">
        <f t="shared" si="21"/>
        <v>0</v>
      </c>
      <c r="I125" s="128"/>
      <c r="J125" s="106">
        <f t="shared" si="22"/>
        <v>0</v>
      </c>
      <c r="K125" s="188"/>
      <c r="L125" s="189"/>
      <c r="M125" s="189"/>
      <c r="N125" s="189"/>
      <c r="O125" s="189"/>
      <c r="P125" s="189"/>
      <c r="Q125" s="189"/>
      <c r="R125" s="189"/>
      <c r="S125" s="189"/>
      <c r="T125" s="190"/>
    </row>
    <row r="126" spans="1:20" x14ac:dyDescent="0.25">
      <c r="A126" s="105" t="s">
        <v>256</v>
      </c>
      <c r="B126" s="103">
        <f t="shared" si="23"/>
        <v>3</v>
      </c>
      <c r="C126" s="101" t="s">
        <v>257</v>
      </c>
      <c r="D126" s="103">
        <f t="shared" si="19"/>
        <v>3</v>
      </c>
      <c r="E126" s="70" t="s">
        <v>258</v>
      </c>
      <c r="F126" s="103">
        <f t="shared" si="20"/>
        <v>3</v>
      </c>
      <c r="G126" s="40" t="s">
        <v>259</v>
      </c>
      <c r="H126" s="103">
        <f t="shared" si="21"/>
        <v>0</v>
      </c>
      <c r="I126" s="128"/>
      <c r="J126" s="106">
        <f t="shared" si="22"/>
        <v>0</v>
      </c>
      <c r="K126" s="188"/>
      <c r="L126" s="189"/>
      <c r="M126" s="189"/>
      <c r="N126" s="189"/>
      <c r="O126" s="189"/>
      <c r="P126" s="189"/>
      <c r="Q126" s="189"/>
      <c r="R126" s="189"/>
      <c r="S126" s="189"/>
      <c r="T126" s="190"/>
    </row>
    <row r="127" spans="1:20" x14ac:dyDescent="0.25">
      <c r="A127" s="105" t="s">
        <v>260</v>
      </c>
      <c r="B127" s="103">
        <f t="shared" si="23"/>
        <v>3</v>
      </c>
      <c r="C127" s="101" t="s">
        <v>261</v>
      </c>
      <c r="D127" s="103">
        <f t="shared" si="19"/>
        <v>3</v>
      </c>
      <c r="E127" s="70" t="s">
        <v>262</v>
      </c>
      <c r="F127" s="103">
        <f t="shared" si="20"/>
        <v>3</v>
      </c>
      <c r="G127" s="40" t="s">
        <v>263</v>
      </c>
      <c r="H127" s="103">
        <f t="shared" si="21"/>
        <v>0</v>
      </c>
      <c r="I127" s="128"/>
      <c r="J127" s="106">
        <f t="shared" si="22"/>
        <v>0</v>
      </c>
      <c r="K127" s="188"/>
      <c r="L127" s="189"/>
      <c r="M127" s="189"/>
      <c r="N127" s="189"/>
      <c r="O127" s="189"/>
      <c r="P127" s="189"/>
      <c r="Q127" s="189"/>
      <c r="R127" s="189"/>
      <c r="S127" s="189"/>
      <c r="T127" s="190"/>
    </row>
    <row r="128" spans="1:20" x14ac:dyDescent="0.25">
      <c r="A128" s="105" t="s">
        <v>264</v>
      </c>
      <c r="B128" s="103">
        <f t="shared" si="23"/>
        <v>3</v>
      </c>
      <c r="C128" s="101" t="s">
        <v>265</v>
      </c>
      <c r="D128" s="103">
        <f t="shared" si="19"/>
        <v>3</v>
      </c>
      <c r="E128" s="70" t="s">
        <v>266</v>
      </c>
      <c r="F128" s="103">
        <f t="shared" si="20"/>
        <v>3</v>
      </c>
      <c r="G128" s="40" t="s">
        <v>267</v>
      </c>
      <c r="H128" s="103">
        <f t="shared" si="21"/>
        <v>0</v>
      </c>
      <c r="I128" s="128"/>
      <c r="J128" s="106">
        <f t="shared" si="22"/>
        <v>0</v>
      </c>
      <c r="K128" s="188"/>
      <c r="L128" s="189"/>
      <c r="M128" s="189"/>
      <c r="N128" s="189"/>
      <c r="O128" s="189"/>
      <c r="P128" s="189"/>
      <c r="Q128" s="189"/>
      <c r="R128" s="189"/>
      <c r="S128" s="189"/>
      <c r="T128" s="190"/>
    </row>
    <row r="129" spans="1:20" x14ac:dyDescent="0.25">
      <c r="A129" s="105" t="s">
        <v>359</v>
      </c>
      <c r="B129" s="132">
        <v>1</v>
      </c>
      <c r="C129" s="101" t="s">
        <v>361</v>
      </c>
      <c r="D129" s="132">
        <v>1</v>
      </c>
      <c r="E129" s="70" t="s">
        <v>363</v>
      </c>
      <c r="F129" s="132">
        <v>1</v>
      </c>
      <c r="G129" s="40" t="s">
        <v>365</v>
      </c>
      <c r="H129" s="132"/>
      <c r="I129" s="128"/>
      <c r="J129" s="133"/>
      <c r="K129" s="191"/>
      <c r="L129" s="192"/>
      <c r="M129" s="192"/>
      <c r="N129" s="192"/>
      <c r="O129" s="192"/>
      <c r="P129" s="192"/>
      <c r="Q129" s="192"/>
      <c r="R129" s="192"/>
      <c r="S129" s="192"/>
      <c r="T129" s="193"/>
    </row>
    <row r="130" spans="1:20" ht="15.75" thickBot="1" x14ac:dyDescent="0.3">
      <c r="A130" s="80" t="s">
        <v>360</v>
      </c>
      <c r="B130" s="107">
        <f>B$129</f>
        <v>1</v>
      </c>
      <c r="C130" s="84" t="s">
        <v>362</v>
      </c>
      <c r="D130" s="107">
        <f>D$129</f>
        <v>1</v>
      </c>
      <c r="E130" s="69" t="s">
        <v>364</v>
      </c>
      <c r="F130" s="107">
        <f>F$129</f>
        <v>1</v>
      </c>
      <c r="G130" s="49" t="s">
        <v>366</v>
      </c>
      <c r="H130" s="107">
        <f>H$129</f>
        <v>0</v>
      </c>
      <c r="I130" s="129"/>
      <c r="J130" s="108">
        <f>J$129</f>
        <v>0</v>
      </c>
      <c r="K130" s="194" t="s">
        <v>103</v>
      </c>
      <c r="L130" s="195">
        <f>B$120</f>
        <v>3</v>
      </c>
      <c r="M130" s="196" t="s">
        <v>106</v>
      </c>
      <c r="N130" s="195">
        <f>D$120</f>
        <v>3</v>
      </c>
      <c r="O130" s="196" t="s">
        <v>109</v>
      </c>
      <c r="P130" s="195">
        <f>F$120</f>
        <v>3</v>
      </c>
      <c r="Q130" s="196" t="s">
        <v>112</v>
      </c>
      <c r="R130" s="195">
        <f>H$120</f>
        <v>0</v>
      </c>
      <c r="S130" s="169"/>
      <c r="T130" s="197">
        <f>J$120</f>
        <v>0</v>
      </c>
    </row>
    <row r="131" spans="1:20" ht="5.0999999999999996" customHeight="1" thickBot="1" x14ac:dyDescent="0.3">
      <c r="A131" s="143"/>
      <c r="B131" s="136"/>
      <c r="C131" s="135"/>
      <c r="D131" s="137"/>
      <c r="E131" s="135"/>
      <c r="F131" s="137"/>
      <c r="G131" s="138"/>
      <c r="H131" s="137"/>
      <c r="I131" s="139"/>
      <c r="J131" s="171"/>
      <c r="K131" s="198"/>
      <c r="L131" s="198"/>
      <c r="M131" s="198"/>
      <c r="N131" s="198"/>
      <c r="O131" s="198"/>
      <c r="P131" s="198"/>
      <c r="Q131" s="198"/>
      <c r="R131" s="198"/>
      <c r="S131" s="198"/>
      <c r="T131" s="199"/>
    </row>
    <row r="132" spans="1:20" ht="15.75" thickBot="1" x14ac:dyDescent="0.3">
      <c r="A132" s="252" t="s">
        <v>358</v>
      </c>
      <c r="B132" s="253"/>
      <c r="C132" s="253"/>
      <c r="D132" s="253"/>
      <c r="E132" s="253"/>
      <c r="F132" s="253"/>
      <c r="G132" s="253"/>
      <c r="H132" s="253"/>
      <c r="I132" s="253"/>
      <c r="J132" s="254"/>
      <c r="K132" s="246" t="s">
        <v>358</v>
      </c>
      <c r="L132" s="247"/>
      <c r="M132" s="247"/>
      <c r="N132" s="247"/>
      <c r="O132" s="247"/>
      <c r="P132" s="247"/>
      <c r="Q132" s="247"/>
      <c r="R132" s="247"/>
      <c r="S132" s="247"/>
      <c r="T132" s="248"/>
    </row>
    <row r="133" spans="1:20" x14ac:dyDescent="0.25">
      <c r="A133" s="79" t="s">
        <v>232</v>
      </c>
      <c r="B133" s="132"/>
      <c r="C133" s="83" t="s">
        <v>241</v>
      </c>
      <c r="D133" s="140">
        <f>$B$133</f>
        <v>0</v>
      </c>
      <c r="E133" s="68" t="s">
        <v>250</v>
      </c>
      <c r="F133" s="245">
        <f>$B$133</f>
        <v>0</v>
      </c>
      <c r="G133" s="172"/>
      <c r="H133" s="172"/>
      <c r="I133" s="172"/>
      <c r="J133" s="173"/>
      <c r="K133" s="188"/>
      <c r="L133" s="189"/>
      <c r="M133" s="189"/>
      <c r="N133" s="189"/>
      <c r="O133" s="189"/>
      <c r="P133" s="189"/>
      <c r="Q133" s="189"/>
      <c r="R133" s="189"/>
      <c r="S133" s="189"/>
      <c r="T133" s="190"/>
    </row>
    <row r="134" spans="1:20" ht="15.75" thickBot="1" x14ac:dyDescent="0.3">
      <c r="A134" s="80" t="s">
        <v>236</v>
      </c>
      <c r="B134" s="107">
        <f>$B$133</f>
        <v>0</v>
      </c>
      <c r="C134" s="84" t="s">
        <v>245</v>
      </c>
      <c r="D134" s="99">
        <f>$B$133</f>
        <v>0</v>
      </c>
      <c r="E134" s="69" t="s">
        <v>254</v>
      </c>
      <c r="F134" s="107">
        <f>$B$133</f>
        <v>0</v>
      </c>
      <c r="G134" s="174"/>
      <c r="H134" s="174"/>
      <c r="I134" s="174"/>
      <c r="J134" s="175"/>
      <c r="K134" s="200" t="s">
        <v>378</v>
      </c>
      <c r="L134" s="176">
        <f>B$133</f>
        <v>0</v>
      </c>
      <c r="M134" s="201"/>
      <c r="N134" s="202"/>
      <c r="O134" s="203"/>
      <c r="P134" s="202"/>
      <c r="Q134" s="203"/>
      <c r="R134" s="202"/>
      <c r="S134" s="203"/>
      <c r="T134" s="204"/>
    </row>
    <row r="135" spans="1:20" ht="15.75" thickBot="1" x14ac:dyDescent="0.3">
      <c r="A135" s="141"/>
      <c r="B135" s="136">
        <f>SUM(B120:B130,B133:B134)</f>
        <v>29</v>
      </c>
      <c r="C135" s="125"/>
      <c r="D135" s="97">
        <f>SUM(D120:D130,D133:D134)</f>
        <v>29</v>
      </c>
      <c r="E135" s="125"/>
      <c r="F135" s="97">
        <f>SUM(F120:F130,F133:F134)</f>
        <v>29</v>
      </c>
      <c r="G135" s="58"/>
      <c r="H135" s="97">
        <f>SUM(H$120:H$130)</f>
        <v>0</v>
      </c>
      <c r="I135" s="58"/>
      <c r="J135" s="142">
        <f>SUM(J$120:J$130)</f>
        <v>0</v>
      </c>
      <c r="K135" s="182"/>
      <c r="L135" s="183">
        <f>SUM(L130+L134)</f>
        <v>3</v>
      </c>
      <c r="M135" s="184"/>
      <c r="N135" s="183">
        <f>SUM(N130)</f>
        <v>3</v>
      </c>
      <c r="O135" s="184"/>
      <c r="P135" s="183">
        <f>SUM(P130)</f>
        <v>3</v>
      </c>
      <c r="Q135" s="185"/>
      <c r="R135" s="183">
        <f>SUM(R130)</f>
        <v>0</v>
      </c>
      <c r="S135" s="185"/>
      <c r="T135" s="186">
        <f>SUM(T130)</f>
        <v>0</v>
      </c>
    </row>
    <row r="136" spans="1:20" ht="9.9499999999999993" customHeight="1" x14ac:dyDescent="0.25">
      <c r="A136" s="96"/>
      <c r="B136" s="137"/>
      <c r="C136" s="96"/>
      <c r="D136" s="18"/>
      <c r="E136" s="96"/>
      <c r="F136" s="18"/>
      <c r="H136" s="18"/>
      <c r="J136" s="18"/>
    </row>
    <row r="137" spans="1:20" ht="9.9499999999999993" customHeight="1" thickBot="1" x14ac:dyDescent="0.3">
      <c r="A137" s="96"/>
      <c r="B137" s="18"/>
      <c r="C137" s="96"/>
      <c r="D137" s="18"/>
      <c r="E137" s="96"/>
      <c r="F137" s="18"/>
      <c r="H137" s="18"/>
      <c r="J137" s="18"/>
    </row>
    <row r="138" spans="1:20" ht="16.5" thickBot="1" x14ac:dyDescent="0.3">
      <c r="A138" s="276" t="s">
        <v>227</v>
      </c>
      <c r="B138" s="276"/>
      <c r="C138" s="276"/>
      <c r="D138" s="276"/>
      <c r="E138" s="276"/>
      <c r="F138" s="276"/>
      <c r="G138" s="276"/>
      <c r="H138" s="276"/>
      <c r="I138" s="276"/>
      <c r="J138" s="277"/>
    </row>
    <row r="139" spans="1:20" x14ac:dyDescent="0.25">
      <c r="A139" s="114" t="s">
        <v>53</v>
      </c>
      <c r="B139" s="132">
        <v>2</v>
      </c>
      <c r="C139" s="120" t="s">
        <v>54</v>
      </c>
      <c r="D139" s="47">
        <f>$B$139</f>
        <v>2</v>
      </c>
      <c r="E139" s="120" t="s">
        <v>55</v>
      </c>
      <c r="F139" s="47">
        <f>$B$140</f>
        <v>2</v>
      </c>
      <c r="G139" s="47" t="s">
        <v>56</v>
      </c>
      <c r="H139" s="47">
        <f>$B$141</f>
        <v>0</v>
      </c>
      <c r="I139" s="47" t="s">
        <v>57</v>
      </c>
      <c r="J139" s="177">
        <f>$B$142</f>
        <v>0</v>
      </c>
    </row>
    <row r="140" spans="1:20" x14ac:dyDescent="0.25">
      <c r="A140" s="115" t="s">
        <v>58</v>
      </c>
      <c r="B140" s="132">
        <v>2</v>
      </c>
      <c r="C140" s="121" t="s">
        <v>59</v>
      </c>
      <c r="D140" s="47">
        <f t="shared" ref="D140:D144" si="24">$B$139</f>
        <v>2</v>
      </c>
      <c r="E140" s="121" t="s">
        <v>60</v>
      </c>
      <c r="F140" s="47">
        <f t="shared" ref="F140:F144" si="25">$B$140</f>
        <v>2</v>
      </c>
      <c r="G140" s="39" t="s">
        <v>61</v>
      </c>
      <c r="H140" s="47">
        <f t="shared" ref="H140:H144" si="26">$B$141</f>
        <v>0</v>
      </c>
      <c r="I140" s="39" t="s">
        <v>62</v>
      </c>
      <c r="J140" s="177">
        <f t="shared" ref="J140:J144" si="27">$B$142</f>
        <v>0</v>
      </c>
    </row>
    <row r="141" spans="1:20" x14ac:dyDescent="0.25">
      <c r="A141" s="115" t="s">
        <v>63</v>
      </c>
      <c r="B141" s="132"/>
      <c r="C141" s="121" t="s">
        <v>64</v>
      </c>
      <c r="D141" s="47">
        <f t="shared" si="24"/>
        <v>2</v>
      </c>
      <c r="E141" s="121" t="s">
        <v>65</v>
      </c>
      <c r="F141" s="47">
        <f t="shared" si="25"/>
        <v>2</v>
      </c>
      <c r="G141" s="39" t="s">
        <v>66</v>
      </c>
      <c r="H141" s="47">
        <f t="shared" si="26"/>
        <v>0</v>
      </c>
      <c r="I141" s="39" t="s">
        <v>67</v>
      </c>
      <c r="J141" s="177">
        <f t="shared" si="27"/>
        <v>0</v>
      </c>
    </row>
    <row r="142" spans="1:20" ht="15.75" thickBot="1" x14ac:dyDescent="0.3">
      <c r="A142" s="116" t="s">
        <v>68</v>
      </c>
      <c r="B142" s="132"/>
      <c r="C142" s="121" t="s">
        <v>69</v>
      </c>
      <c r="D142" s="47">
        <f t="shared" si="24"/>
        <v>2</v>
      </c>
      <c r="E142" s="121" t="s">
        <v>70</v>
      </c>
      <c r="F142" s="47">
        <f t="shared" si="25"/>
        <v>2</v>
      </c>
      <c r="G142" s="39" t="s">
        <v>71</v>
      </c>
      <c r="H142" s="47">
        <f t="shared" si="26"/>
        <v>0</v>
      </c>
      <c r="I142" s="39" t="s">
        <v>72</v>
      </c>
      <c r="J142" s="177">
        <f t="shared" si="27"/>
        <v>0</v>
      </c>
    </row>
    <row r="143" spans="1:20" x14ac:dyDescent="0.25">
      <c r="A143" s="117"/>
      <c r="B143" s="71"/>
      <c r="C143" s="122" t="s">
        <v>73</v>
      </c>
      <c r="D143" s="47">
        <f t="shared" si="24"/>
        <v>2</v>
      </c>
      <c r="E143" s="121" t="s">
        <v>74</v>
      </c>
      <c r="F143" s="47">
        <f t="shared" si="25"/>
        <v>2</v>
      </c>
      <c r="G143" s="39" t="s">
        <v>75</v>
      </c>
      <c r="H143" s="47">
        <f t="shared" si="26"/>
        <v>0</v>
      </c>
      <c r="I143" s="39" t="s">
        <v>76</v>
      </c>
      <c r="J143" s="177">
        <f t="shared" si="27"/>
        <v>0</v>
      </c>
    </row>
    <row r="144" spans="1:20" ht="15.75" thickBot="1" x14ac:dyDescent="0.3">
      <c r="A144" s="17"/>
      <c r="B144" s="43"/>
      <c r="C144" s="116" t="s">
        <v>77</v>
      </c>
      <c r="D144" s="42">
        <f t="shared" si="24"/>
        <v>2</v>
      </c>
      <c r="E144" s="124" t="s">
        <v>78</v>
      </c>
      <c r="F144" s="42">
        <f t="shared" si="25"/>
        <v>2</v>
      </c>
      <c r="G144" s="42" t="s">
        <v>79</v>
      </c>
      <c r="H144" s="42">
        <f t="shared" si="26"/>
        <v>0</v>
      </c>
      <c r="I144" s="42" t="s">
        <v>80</v>
      </c>
      <c r="J144" s="178">
        <f t="shared" si="27"/>
        <v>0</v>
      </c>
    </row>
    <row r="145" spans="1:10" ht="15.75" thickBot="1" x14ac:dyDescent="0.3">
      <c r="A145" s="125"/>
      <c r="B145" s="97">
        <f>SUM(B$139:B$142)</f>
        <v>4</v>
      </c>
      <c r="C145" s="125"/>
      <c r="D145" s="97">
        <f>SUM(D$139:D$144)</f>
        <v>12</v>
      </c>
      <c r="E145" s="125"/>
      <c r="F145" s="97">
        <f>SUM(F$139:F$144)</f>
        <v>12</v>
      </c>
      <c r="G145" s="58"/>
      <c r="H145" s="97">
        <f>SUM(H$139:H$144)</f>
        <v>0</v>
      </c>
      <c r="I145" s="58"/>
      <c r="J145" s="97">
        <f>SUM(J$139:J$144)</f>
        <v>0</v>
      </c>
    </row>
    <row r="146" spans="1:10" ht="15.75" thickBot="1" x14ac:dyDescent="0.3">
      <c r="A146" s="179" t="s">
        <v>113</v>
      </c>
      <c r="B146" s="181">
        <f>SUM(B145+B135+B116+B105+B45+L135+L116+L105+L45)</f>
        <v>50</v>
      </c>
      <c r="C146" s="181"/>
      <c r="D146" s="181">
        <f>SUM(D145+D135+D116+D105+D45+N135+N116+N105+N45)</f>
        <v>58</v>
      </c>
      <c r="E146" s="181"/>
      <c r="F146" s="181">
        <f>SUM(F145+F135+F116+F105+F45+P135+P116+P105+P45)</f>
        <v>58</v>
      </c>
      <c r="G146" s="181"/>
      <c r="H146" s="181">
        <f>SUM(H145+H135+H116+H105+H45+R135+R116+R105+R45)</f>
        <v>0</v>
      </c>
      <c r="I146" s="181"/>
      <c r="J146" s="180">
        <f>SUM(J145+J135+J116+J105+J45+T135+T116+T105+T45)</f>
        <v>0</v>
      </c>
    </row>
    <row r="163" spans="1:1" x14ac:dyDescent="0.25">
      <c r="A163" s="1"/>
    </row>
  </sheetData>
  <mergeCells count="49">
    <mergeCell ref="A119:J119"/>
    <mergeCell ref="K3:T3"/>
    <mergeCell ref="A138:J138"/>
    <mergeCell ref="A12:J12"/>
    <mergeCell ref="A4:J4"/>
    <mergeCell ref="A8:J8"/>
    <mergeCell ref="A132:J132"/>
    <mergeCell ref="A107:J107"/>
    <mergeCell ref="A118:J118"/>
    <mergeCell ref="A34:J34"/>
    <mergeCell ref="A38:J38"/>
    <mergeCell ref="A48:J48"/>
    <mergeCell ref="A54:J54"/>
    <mergeCell ref="A60:J60"/>
    <mergeCell ref="A66:J66"/>
    <mergeCell ref="A72:J72"/>
    <mergeCell ref="A78:J78"/>
    <mergeCell ref="A108:J108"/>
    <mergeCell ref="A112:J112"/>
    <mergeCell ref="A1:A2"/>
    <mergeCell ref="G1:G2"/>
    <mergeCell ref="H1:J2"/>
    <mergeCell ref="E2:F2"/>
    <mergeCell ref="E1:F1"/>
    <mergeCell ref="B1:C2"/>
    <mergeCell ref="A3:J3"/>
    <mergeCell ref="A47:J47"/>
    <mergeCell ref="A84:J84"/>
    <mergeCell ref="A92:J92"/>
    <mergeCell ref="K4:T4"/>
    <mergeCell ref="K8:T8"/>
    <mergeCell ref="K12:T12"/>
    <mergeCell ref="K34:T34"/>
    <mergeCell ref="K38:T38"/>
    <mergeCell ref="K112:T112"/>
    <mergeCell ref="K119:T119"/>
    <mergeCell ref="K132:T132"/>
    <mergeCell ref="K47:T47"/>
    <mergeCell ref="K107:T107"/>
    <mergeCell ref="K118:T118"/>
    <mergeCell ref="K48:T48"/>
    <mergeCell ref="K54:T54"/>
    <mergeCell ref="K60:T60"/>
    <mergeCell ref="K66:T66"/>
    <mergeCell ref="K72:T72"/>
    <mergeCell ref="K78:T78"/>
    <mergeCell ref="K108:T108"/>
    <mergeCell ref="K84:T84"/>
    <mergeCell ref="K92:T92"/>
  </mergeCells>
  <phoneticPr fontId="1" type="noConversion"/>
  <dataValidations count="3">
    <dataValidation type="list" allowBlank="1" showInputMessage="1" showErrorMessage="1" sqref="B133 B79 B73 D73 D79 F79 F73 H73 J73 J79 H79 J67 H67 F67 D67 B67 B61 D61 F61 H61 J61 J55 H55 F55 D55 B55 B49 D49 F49 H49 J49 J43 H43 F43 D43 B43 B35 D35 F35 H35 J35 J31 J28 J25 J19 J16 J13 H13 H16 H19 H25 H28 H31 F31 D31 B31 B28 D28 F28 F25 F19 F16 F13 D13 D16 D19 D25 B25 B19 B16 B13 B9 B5 D5 D9 F5 F9 H5 H9 J5 J9 B139:B142 J22 H22 F22 D22 B22 B85 D85 F85 H85 J85 B93 D93 F93 H93 J93 B95 D95 F95 H95 J95 B97 D97 F97 H97 J97 B99 B101 B103 D103 D101 D99 F99 F101 F103 H103 H101 H99 J99 J101 J103" xr:uid="{BB28B8D3-38EF-453D-8112-618275543694}">
      <formula1>TabPaires</formula1>
    </dataValidation>
    <dataValidation type="list" allowBlank="1" showInputMessage="1" showErrorMessage="1" sqref="B113 B129 D129 D113 F113 F129 H129 H113 J113 J129 B109 D109 F109 H109 J109 B89 D89 F89 H89 J89" xr:uid="{84487524-576E-419A-BE4E-C70663618F5C}">
      <formula1>TabUnique</formula1>
    </dataValidation>
    <dataValidation type="list" allowBlank="1" showInputMessage="1" showErrorMessage="1" sqref="B120 D120 F120 H120 J120" xr:uid="{B67C1E1E-EBE1-46FF-8938-DF651EE8BC14}">
      <formula1>TabImpairs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BDC8-9FE0-429B-BD51-81F75F435A14}">
  <dimension ref="A1:G72"/>
  <sheetViews>
    <sheetView tabSelected="1" workbookViewId="0">
      <selection activeCell="D59" sqref="D59"/>
    </sheetView>
  </sheetViews>
  <sheetFormatPr baseColWidth="10" defaultRowHeight="15" x14ac:dyDescent="0.25"/>
  <cols>
    <col min="4" max="4" width="10.140625" bestFit="1" customWidth="1"/>
    <col min="5" max="5" width="6.5703125" bestFit="1" customWidth="1"/>
  </cols>
  <sheetData>
    <row r="1" spans="1:7" x14ac:dyDescent="0.25">
      <c r="D1" t="s">
        <v>409</v>
      </c>
      <c r="E1" t="s">
        <v>408</v>
      </c>
    </row>
    <row r="2" spans="1:7" x14ac:dyDescent="0.25">
      <c r="A2" s="79" t="s">
        <v>284</v>
      </c>
      <c r="B2" s="48">
        <v>2</v>
      </c>
      <c r="D2" t="s">
        <v>284</v>
      </c>
      <c r="E2" s="289">
        <v>2</v>
      </c>
      <c r="G2" t="str">
        <f>LEFT(D2,1)</f>
        <v>1</v>
      </c>
    </row>
    <row r="3" spans="1:7" x14ac:dyDescent="0.25">
      <c r="A3" s="110" t="s">
        <v>285</v>
      </c>
      <c r="B3" s="48">
        <v>2</v>
      </c>
      <c r="D3" t="s">
        <v>282</v>
      </c>
      <c r="E3" s="289">
        <v>2</v>
      </c>
      <c r="G3" t="str">
        <f t="shared" ref="G3:G66" si="0">LEFT(D3,1)</f>
        <v>2</v>
      </c>
    </row>
    <row r="4" spans="1:7" x14ac:dyDescent="0.25">
      <c r="A4" s="79" t="s">
        <v>178</v>
      </c>
      <c r="B4" s="48">
        <v>2</v>
      </c>
      <c r="D4" t="s">
        <v>281</v>
      </c>
      <c r="E4" s="289">
        <v>2</v>
      </c>
      <c r="G4" t="str">
        <f t="shared" si="0"/>
        <v>3</v>
      </c>
    </row>
    <row r="5" spans="1:7" x14ac:dyDescent="0.25">
      <c r="A5" s="105" t="s">
        <v>179</v>
      </c>
      <c r="B5" s="8">
        <v>2</v>
      </c>
      <c r="D5" t="s">
        <v>285</v>
      </c>
      <c r="E5" s="289">
        <v>2</v>
      </c>
      <c r="G5" t="str">
        <f t="shared" si="0"/>
        <v>1</v>
      </c>
    </row>
    <row r="6" spans="1:7" x14ac:dyDescent="0.25">
      <c r="A6" s="105" t="s">
        <v>33</v>
      </c>
      <c r="B6" s="131">
        <v>2</v>
      </c>
      <c r="D6" t="s">
        <v>283</v>
      </c>
      <c r="E6" s="289">
        <v>2</v>
      </c>
      <c r="G6" t="str">
        <f t="shared" si="0"/>
        <v>2</v>
      </c>
    </row>
    <row r="7" spans="1:7" ht="15.75" thickBot="1" x14ac:dyDescent="0.3">
      <c r="A7" s="80" t="s">
        <v>37</v>
      </c>
      <c r="B7" s="55">
        <v>2</v>
      </c>
      <c r="D7" t="s">
        <v>280</v>
      </c>
      <c r="E7" s="289">
        <v>2</v>
      </c>
      <c r="G7" t="str">
        <f t="shared" si="0"/>
        <v>3</v>
      </c>
    </row>
    <row r="8" spans="1:7" x14ac:dyDescent="0.25">
      <c r="A8" s="83" t="s">
        <v>282</v>
      </c>
      <c r="B8" s="48">
        <v>2</v>
      </c>
      <c r="D8" t="s">
        <v>178</v>
      </c>
      <c r="E8" s="289">
        <v>2</v>
      </c>
      <c r="G8" t="str">
        <f t="shared" si="0"/>
        <v>1</v>
      </c>
    </row>
    <row r="9" spans="1:7" x14ac:dyDescent="0.25">
      <c r="A9" s="82" t="s">
        <v>283</v>
      </c>
      <c r="B9" s="48">
        <v>2</v>
      </c>
      <c r="D9" t="s">
        <v>180</v>
      </c>
      <c r="E9" s="289">
        <v>2</v>
      </c>
      <c r="G9" t="str">
        <f t="shared" si="0"/>
        <v>2</v>
      </c>
    </row>
    <row r="10" spans="1:7" x14ac:dyDescent="0.25">
      <c r="A10" s="83" t="s">
        <v>180</v>
      </c>
      <c r="B10" s="48">
        <v>2</v>
      </c>
      <c r="D10" t="s">
        <v>182</v>
      </c>
      <c r="E10" s="289">
        <v>2</v>
      </c>
      <c r="G10" t="str">
        <f t="shared" si="0"/>
        <v>3</v>
      </c>
    </row>
    <row r="11" spans="1:7" x14ac:dyDescent="0.25">
      <c r="A11" s="101" t="s">
        <v>181</v>
      </c>
      <c r="B11" s="48">
        <v>2</v>
      </c>
      <c r="D11" t="s">
        <v>179</v>
      </c>
      <c r="E11" s="289">
        <v>2</v>
      </c>
      <c r="G11" t="str">
        <f t="shared" si="0"/>
        <v>1</v>
      </c>
    </row>
    <row r="12" spans="1:7" x14ac:dyDescent="0.25">
      <c r="A12" s="83" t="s">
        <v>34</v>
      </c>
      <c r="B12" s="131">
        <v>2</v>
      </c>
      <c r="D12" t="s">
        <v>181</v>
      </c>
      <c r="E12" s="289">
        <v>2</v>
      </c>
      <c r="G12" t="str">
        <f t="shared" si="0"/>
        <v>2</v>
      </c>
    </row>
    <row r="13" spans="1:7" ht="15.75" thickBot="1" x14ac:dyDescent="0.3">
      <c r="A13" s="84" t="s">
        <v>38</v>
      </c>
      <c r="B13" s="56">
        <v>2</v>
      </c>
      <c r="D13" t="s">
        <v>183</v>
      </c>
      <c r="E13" s="289">
        <v>2</v>
      </c>
      <c r="G13" t="str">
        <f t="shared" si="0"/>
        <v>3</v>
      </c>
    </row>
    <row r="14" spans="1:7" x14ac:dyDescent="0.25">
      <c r="A14" s="68" t="s">
        <v>281</v>
      </c>
      <c r="B14" s="48">
        <v>2</v>
      </c>
      <c r="D14" t="s">
        <v>33</v>
      </c>
      <c r="E14" s="289">
        <v>2</v>
      </c>
      <c r="G14" t="str">
        <f t="shared" si="0"/>
        <v>1</v>
      </c>
    </row>
    <row r="15" spans="1:7" x14ac:dyDescent="0.25">
      <c r="A15" s="67" t="s">
        <v>280</v>
      </c>
      <c r="B15" s="48">
        <v>2</v>
      </c>
      <c r="D15" t="s">
        <v>34</v>
      </c>
      <c r="E15" s="289">
        <v>2</v>
      </c>
      <c r="G15" t="str">
        <f t="shared" si="0"/>
        <v>2</v>
      </c>
    </row>
    <row r="16" spans="1:7" x14ac:dyDescent="0.25">
      <c r="A16" s="68" t="s">
        <v>182</v>
      </c>
      <c r="B16" s="48">
        <v>2</v>
      </c>
      <c r="D16" t="s">
        <v>35</v>
      </c>
      <c r="E16" s="289">
        <v>2</v>
      </c>
      <c r="G16" t="str">
        <f t="shared" si="0"/>
        <v>3</v>
      </c>
    </row>
    <row r="17" spans="1:7" x14ac:dyDescent="0.25">
      <c r="A17" s="70" t="s">
        <v>183</v>
      </c>
      <c r="B17" s="48">
        <v>2</v>
      </c>
      <c r="D17" t="s">
        <v>37</v>
      </c>
      <c r="E17" s="289">
        <v>2</v>
      </c>
      <c r="G17" t="str">
        <f t="shared" si="0"/>
        <v>1</v>
      </c>
    </row>
    <row r="18" spans="1:7" x14ac:dyDescent="0.25">
      <c r="A18" s="68" t="s">
        <v>35</v>
      </c>
      <c r="B18" s="131">
        <v>2</v>
      </c>
      <c r="D18" t="s">
        <v>38</v>
      </c>
      <c r="E18" s="289">
        <v>2</v>
      </c>
      <c r="G18" t="str">
        <f t="shared" si="0"/>
        <v>2</v>
      </c>
    </row>
    <row r="19" spans="1:7" ht="15.75" thickBot="1" x14ac:dyDescent="0.3">
      <c r="A19" s="69" t="s">
        <v>39</v>
      </c>
      <c r="B19" s="56">
        <v>2</v>
      </c>
      <c r="D19" t="s">
        <v>39</v>
      </c>
      <c r="E19" s="289">
        <v>2</v>
      </c>
      <c r="G19" t="str">
        <f t="shared" si="0"/>
        <v>3</v>
      </c>
    </row>
    <row r="20" spans="1:7" x14ac:dyDescent="0.25">
      <c r="A20" s="200" t="s">
        <v>81</v>
      </c>
      <c r="B20" s="176">
        <v>2</v>
      </c>
      <c r="D20" t="s">
        <v>81</v>
      </c>
      <c r="E20" s="289">
        <v>2</v>
      </c>
      <c r="G20" t="str">
        <f t="shared" si="0"/>
        <v>1</v>
      </c>
    </row>
    <row r="21" spans="1:7" x14ac:dyDescent="0.25">
      <c r="A21" s="206" t="s">
        <v>86</v>
      </c>
      <c r="B21" s="176">
        <v>2</v>
      </c>
      <c r="D21" t="s">
        <v>86</v>
      </c>
      <c r="E21" s="289">
        <v>2</v>
      </c>
      <c r="G21" t="str">
        <f t="shared" si="0"/>
        <v>2</v>
      </c>
    </row>
    <row r="22" spans="1:7" x14ac:dyDescent="0.25">
      <c r="A22" s="206" t="s">
        <v>91</v>
      </c>
      <c r="B22" s="176">
        <v>2</v>
      </c>
      <c r="D22" t="s">
        <v>91</v>
      </c>
      <c r="E22" s="289">
        <v>2</v>
      </c>
      <c r="G22" t="str">
        <f t="shared" si="0"/>
        <v>3</v>
      </c>
    </row>
    <row r="23" spans="1:7" x14ac:dyDescent="0.25">
      <c r="A23" s="79" t="s">
        <v>232</v>
      </c>
      <c r="B23" s="132">
        <v>3</v>
      </c>
      <c r="D23" t="s">
        <v>232</v>
      </c>
      <c r="E23" s="289">
        <v>3</v>
      </c>
      <c r="G23" t="str">
        <f t="shared" si="0"/>
        <v>1</v>
      </c>
    </row>
    <row r="24" spans="1:7" x14ac:dyDescent="0.25">
      <c r="A24" s="105" t="s">
        <v>236</v>
      </c>
      <c r="B24" s="103">
        <v>3</v>
      </c>
      <c r="D24" t="s">
        <v>233</v>
      </c>
      <c r="E24" s="289">
        <v>3</v>
      </c>
      <c r="G24" t="str">
        <f t="shared" si="0"/>
        <v>2</v>
      </c>
    </row>
    <row r="25" spans="1:7" x14ac:dyDescent="0.25">
      <c r="A25" s="105" t="s">
        <v>240</v>
      </c>
      <c r="B25" s="103">
        <v>3</v>
      </c>
      <c r="D25" t="s">
        <v>234</v>
      </c>
      <c r="E25" s="289">
        <v>3</v>
      </c>
      <c r="G25" t="str">
        <f t="shared" si="0"/>
        <v>3</v>
      </c>
    </row>
    <row r="26" spans="1:7" x14ac:dyDescent="0.25">
      <c r="A26" s="105" t="s">
        <v>244</v>
      </c>
      <c r="B26" s="103">
        <v>3</v>
      </c>
      <c r="D26" t="s">
        <v>236</v>
      </c>
      <c r="E26" s="289">
        <v>3</v>
      </c>
      <c r="G26" t="str">
        <f t="shared" si="0"/>
        <v>1</v>
      </c>
    </row>
    <row r="27" spans="1:7" x14ac:dyDescent="0.25">
      <c r="A27" s="105" t="s">
        <v>248</v>
      </c>
      <c r="B27" s="103">
        <v>3</v>
      </c>
      <c r="D27" t="s">
        <v>237</v>
      </c>
      <c r="E27" s="289">
        <v>3</v>
      </c>
      <c r="G27" t="str">
        <f t="shared" si="0"/>
        <v>2</v>
      </c>
    </row>
    <row r="28" spans="1:7" x14ac:dyDescent="0.25">
      <c r="A28" s="105" t="s">
        <v>252</v>
      </c>
      <c r="B28" s="103">
        <v>3</v>
      </c>
      <c r="D28" t="s">
        <v>238</v>
      </c>
      <c r="E28" s="289">
        <v>3</v>
      </c>
      <c r="G28" t="str">
        <f t="shared" si="0"/>
        <v>3</v>
      </c>
    </row>
    <row r="29" spans="1:7" x14ac:dyDescent="0.25">
      <c r="A29" s="105" t="s">
        <v>256</v>
      </c>
      <c r="B29" s="103">
        <v>3</v>
      </c>
      <c r="D29" t="s">
        <v>240</v>
      </c>
      <c r="E29" s="289">
        <v>3</v>
      </c>
      <c r="G29" t="str">
        <f t="shared" si="0"/>
        <v>1</v>
      </c>
    </row>
    <row r="30" spans="1:7" x14ac:dyDescent="0.25">
      <c r="A30" s="105" t="s">
        <v>260</v>
      </c>
      <c r="B30" s="103">
        <v>3</v>
      </c>
      <c r="D30" t="s">
        <v>241</v>
      </c>
      <c r="E30" s="289">
        <v>3</v>
      </c>
      <c r="G30" t="str">
        <f t="shared" si="0"/>
        <v>2</v>
      </c>
    </row>
    <row r="31" spans="1:7" x14ac:dyDescent="0.25">
      <c r="A31" s="105" t="s">
        <v>264</v>
      </c>
      <c r="B31" s="103">
        <v>3</v>
      </c>
      <c r="D31" t="s">
        <v>242</v>
      </c>
      <c r="E31" s="289">
        <v>3</v>
      </c>
      <c r="G31" t="str">
        <f t="shared" si="0"/>
        <v>3</v>
      </c>
    </row>
    <row r="32" spans="1:7" x14ac:dyDescent="0.25">
      <c r="A32" s="105" t="s">
        <v>359</v>
      </c>
      <c r="B32" s="132">
        <v>1</v>
      </c>
      <c r="D32" t="s">
        <v>244</v>
      </c>
      <c r="E32" s="289">
        <v>3</v>
      </c>
      <c r="G32" t="str">
        <f t="shared" si="0"/>
        <v>1</v>
      </c>
    </row>
    <row r="33" spans="1:7" ht="15.75" thickBot="1" x14ac:dyDescent="0.3">
      <c r="A33" s="80" t="s">
        <v>360</v>
      </c>
      <c r="B33" s="107">
        <v>1</v>
      </c>
      <c r="D33" t="s">
        <v>245</v>
      </c>
      <c r="E33" s="289">
        <v>3</v>
      </c>
      <c r="G33" t="str">
        <f t="shared" si="0"/>
        <v>2</v>
      </c>
    </row>
    <row r="34" spans="1:7" x14ac:dyDescent="0.25">
      <c r="A34" s="83" t="s">
        <v>233</v>
      </c>
      <c r="B34" s="132">
        <v>3</v>
      </c>
      <c r="D34" t="s">
        <v>246</v>
      </c>
      <c r="E34" s="289">
        <v>3</v>
      </c>
      <c r="G34" t="str">
        <f t="shared" si="0"/>
        <v>3</v>
      </c>
    </row>
    <row r="35" spans="1:7" x14ac:dyDescent="0.25">
      <c r="A35" s="101" t="s">
        <v>237</v>
      </c>
      <c r="B35" s="103">
        <v>3</v>
      </c>
      <c r="D35" t="s">
        <v>248</v>
      </c>
      <c r="E35" s="289">
        <v>3</v>
      </c>
      <c r="G35" t="str">
        <f t="shared" si="0"/>
        <v>1</v>
      </c>
    </row>
    <row r="36" spans="1:7" x14ac:dyDescent="0.25">
      <c r="A36" s="101" t="s">
        <v>241</v>
      </c>
      <c r="B36" s="103">
        <v>3</v>
      </c>
      <c r="D36" t="s">
        <v>249</v>
      </c>
      <c r="E36" s="289">
        <v>3</v>
      </c>
      <c r="G36" t="str">
        <f t="shared" si="0"/>
        <v>2</v>
      </c>
    </row>
    <row r="37" spans="1:7" x14ac:dyDescent="0.25">
      <c r="A37" s="101" t="s">
        <v>245</v>
      </c>
      <c r="B37" s="103">
        <v>3</v>
      </c>
      <c r="D37" t="s">
        <v>250</v>
      </c>
      <c r="E37" s="289">
        <v>3</v>
      </c>
      <c r="G37" t="str">
        <f t="shared" si="0"/>
        <v>3</v>
      </c>
    </row>
    <row r="38" spans="1:7" x14ac:dyDescent="0.25">
      <c r="A38" s="101" t="s">
        <v>249</v>
      </c>
      <c r="B38" s="103">
        <v>3</v>
      </c>
      <c r="D38" t="s">
        <v>252</v>
      </c>
      <c r="E38" s="289">
        <v>3</v>
      </c>
      <c r="G38" t="str">
        <f t="shared" si="0"/>
        <v>1</v>
      </c>
    </row>
    <row r="39" spans="1:7" x14ac:dyDescent="0.25">
      <c r="A39" s="101" t="s">
        <v>253</v>
      </c>
      <c r="B39" s="103">
        <v>3</v>
      </c>
      <c r="D39" t="s">
        <v>253</v>
      </c>
      <c r="E39" s="289">
        <v>3</v>
      </c>
      <c r="G39" t="str">
        <f t="shared" si="0"/>
        <v>2</v>
      </c>
    </row>
    <row r="40" spans="1:7" x14ac:dyDescent="0.25">
      <c r="A40" s="101" t="s">
        <v>257</v>
      </c>
      <c r="B40" s="103">
        <v>3</v>
      </c>
      <c r="D40" t="s">
        <v>254</v>
      </c>
      <c r="E40" s="289">
        <v>3</v>
      </c>
      <c r="G40" t="str">
        <f t="shared" si="0"/>
        <v>3</v>
      </c>
    </row>
    <row r="41" spans="1:7" x14ac:dyDescent="0.25">
      <c r="A41" s="101" t="s">
        <v>261</v>
      </c>
      <c r="B41" s="103">
        <v>3</v>
      </c>
      <c r="D41" t="s">
        <v>256</v>
      </c>
      <c r="E41" s="289">
        <v>3</v>
      </c>
      <c r="G41" t="str">
        <f t="shared" si="0"/>
        <v>1</v>
      </c>
    </row>
    <row r="42" spans="1:7" x14ac:dyDescent="0.25">
      <c r="A42" s="101" t="s">
        <v>265</v>
      </c>
      <c r="B42" s="103">
        <v>3</v>
      </c>
      <c r="D42" t="s">
        <v>257</v>
      </c>
      <c r="E42" s="289">
        <v>3</v>
      </c>
      <c r="G42" t="str">
        <f t="shared" si="0"/>
        <v>2</v>
      </c>
    </row>
    <row r="43" spans="1:7" x14ac:dyDescent="0.25">
      <c r="A43" s="101" t="s">
        <v>361</v>
      </c>
      <c r="B43" s="132">
        <v>1</v>
      </c>
      <c r="D43" t="s">
        <v>258</v>
      </c>
      <c r="E43" s="289">
        <v>3</v>
      </c>
      <c r="G43" t="str">
        <f t="shared" si="0"/>
        <v>3</v>
      </c>
    </row>
    <row r="44" spans="1:7" ht="15.75" thickBot="1" x14ac:dyDescent="0.3">
      <c r="A44" s="84" t="s">
        <v>362</v>
      </c>
      <c r="B44" s="107">
        <v>1</v>
      </c>
      <c r="D44" t="s">
        <v>260</v>
      </c>
      <c r="E44" s="289">
        <v>3</v>
      </c>
      <c r="G44" t="str">
        <f t="shared" si="0"/>
        <v>1</v>
      </c>
    </row>
    <row r="45" spans="1:7" x14ac:dyDescent="0.25">
      <c r="A45" s="68" t="s">
        <v>234</v>
      </c>
      <c r="B45" s="132">
        <v>3</v>
      </c>
      <c r="D45" t="s">
        <v>261</v>
      </c>
      <c r="E45" s="289">
        <v>3</v>
      </c>
      <c r="G45" t="str">
        <f t="shared" si="0"/>
        <v>2</v>
      </c>
    </row>
    <row r="46" spans="1:7" x14ac:dyDescent="0.25">
      <c r="A46" s="70" t="s">
        <v>238</v>
      </c>
      <c r="B46" s="103">
        <v>3</v>
      </c>
      <c r="D46" t="s">
        <v>262</v>
      </c>
      <c r="E46" s="289">
        <v>3</v>
      </c>
      <c r="G46" t="str">
        <f t="shared" si="0"/>
        <v>3</v>
      </c>
    </row>
    <row r="47" spans="1:7" x14ac:dyDescent="0.25">
      <c r="A47" s="70" t="s">
        <v>242</v>
      </c>
      <c r="B47" s="103">
        <v>3</v>
      </c>
      <c r="D47" t="s">
        <v>264</v>
      </c>
      <c r="E47" s="289">
        <v>3</v>
      </c>
      <c r="G47" t="str">
        <f t="shared" si="0"/>
        <v>1</v>
      </c>
    </row>
    <row r="48" spans="1:7" x14ac:dyDescent="0.25">
      <c r="A48" s="70" t="s">
        <v>246</v>
      </c>
      <c r="B48" s="103">
        <v>3</v>
      </c>
      <c r="D48" t="s">
        <v>265</v>
      </c>
      <c r="E48" s="289">
        <v>3</v>
      </c>
      <c r="G48" t="str">
        <f t="shared" si="0"/>
        <v>2</v>
      </c>
    </row>
    <row r="49" spans="1:7" x14ac:dyDescent="0.25">
      <c r="A49" s="70" t="s">
        <v>250</v>
      </c>
      <c r="B49" s="103">
        <v>3</v>
      </c>
      <c r="D49" t="s">
        <v>266</v>
      </c>
      <c r="E49" s="289">
        <v>3</v>
      </c>
      <c r="G49" t="str">
        <f t="shared" si="0"/>
        <v>3</v>
      </c>
    </row>
    <row r="50" spans="1:7" x14ac:dyDescent="0.25">
      <c r="A50" s="70" t="s">
        <v>254</v>
      </c>
      <c r="B50" s="103">
        <v>3</v>
      </c>
      <c r="D50" t="s">
        <v>359</v>
      </c>
      <c r="E50" s="289">
        <v>1</v>
      </c>
      <c r="G50" t="str">
        <f t="shared" si="0"/>
        <v>1</v>
      </c>
    </row>
    <row r="51" spans="1:7" x14ac:dyDescent="0.25">
      <c r="A51" s="70" t="s">
        <v>258</v>
      </c>
      <c r="B51" s="103">
        <v>3</v>
      </c>
      <c r="D51" t="s">
        <v>361</v>
      </c>
      <c r="E51" s="289">
        <v>1</v>
      </c>
      <c r="G51" t="str">
        <f t="shared" si="0"/>
        <v>2</v>
      </c>
    </row>
    <row r="52" spans="1:7" x14ac:dyDescent="0.25">
      <c r="A52" s="70" t="s">
        <v>262</v>
      </c>
      <c r="B52" s="103">
        <v>3</v>
      </c>
      <c r="D52" t="s">
        <v>363</v>
      </c>
      <c r="E52" s="289">
        <v>1</v>
      </c>
      <c r="G52" t="str">
        <f t="shared" si="0"/>
        <v>3</v>
      </c>
    </row>
    <row r="53" spans="1:7" x14ac:dyDescent="0.25">
      <c r="A53" s="70" t="s">
        <v>266</v>
      </c>
      <c r="B53" s="103">
        <v>3</v>
      </c>
      <c r="D53" t="s">
        <v>360</v>
      </c>
      <c r="E53" s="289">
        <v>1</v>
      </c>
      <c r="G53" t="str">
        <f t="shared" si="0"/>
        <v>1</v>
      </c>
    </row>
    <row r="54" spans="1:7" x14ac:dyDescent="0.25">
      <c r="A54" s="70" t="s">
        <v>363</v>
      </c>
      <c r="B54" s="132">
        <v>1</v>
      </c>
      <c r="D54" t="s">
        <v>362</v>
      </c>
      <c r="E54" s="289">
        <v>1</v>
      </c>
      <c r="G54" t="str">
        <f t="shared" si="0"/>
        <v>2</v>
      </c>
    </row>
    <row r="55" spans="1:7" ht="15.75" thickBot="1" x14ac:dyDescent="0.3">
      <c r="A55" s="69" t="s">
        <v>364</v>
      </c>
      <c r="B55" s="107">
        <v>1</v>
      </c>
      <c r="D55" t="s">
        <v>364</v>
      </c>
      <c r="E55" s="289">
        <v>1</v>
      </c>
      <c r="G55" t="str">
        <f t="shared" si="0"/>
        <v>3</v>
      </c>
    </row>
    <row r="56" spans="1:7" ht="15.75" thickBot="1" x14ac:dyDescent="0.3">
      <c r="A56" s="194" t="s">
        <v>103</v>
      </c>
      <c r="B56" s="195">
        <v>3</v>
      </c>
      <c r="D56" t="s">
        <v>103</v>
      </c>
      <c r="E56" s="289">
        <v>3</v>
      </c>
      <c r="G56" t="str">
        <f t="shared" si="0"/>
        <v>1</v>
      </c>
    </row>
    <row r="57" spans="1:7" ht="15.75" thickBot="1" x14ac:dyDescent="0.3">
      <c r="A57" s="196" t="s">
        <v>106</v>
      </c>
      <c r="B57" s="195">
        <v>3</v>
      </c>
      <c r="D57" t="s">
        <v>106</v>
      </c>
      <c r="E57" s="289">
        <v>3</v>
      </c>
      <c r="G57" t="str">
        <f t="shared" si="0"/>
        <v>2</v>
      </c>
    </row>
    <row r="58" spans="1:7" ht="15.75" thickBot="1" x14ac:dyDescent="0.3">
      <c r="A58" s="196" t="s">
        <v>109</v>
      </c>
      <c r="B58" s="195">
        <v>3</v>
      </c>
      <c r="D58" t="s">
        <v>109</v>
      </c>
      <c r="E58" s="289">
        <v>3</v>
      </c>
      <c r="G58" t="str">
        <f t="shared" si="0"/>
        <v>3</v>
      </c>
    </row>
    <row r="59" spans="1:7" x14ac:dyDescent="0.25">
      <c r="A59" s="114" t="s">
        <v>53</v>
      </c>
      <c r="B59" s="132">
        <v>2</v>
      </c>
      <c r="D59" t="s">
        <v>53</v>
      </c>
      <c r="E59" s="289">
        <v>2</v>
      </c>
      <c r="G59" t="str">
        <f t="shared" si="0"/>
        <v>H</v>
      </c>
    </row>
    <row r="60" spans="1:7" x14ac:dyDescent="0.25">
      <c r="A60" s="115" t="s">
        <v>58</v>
      </c>
      <c r="B60" s="132">
        <v>2</v>
      </c>
      <c r="D60" t="s">
        <v>54</v>
      </c>
      <c r="E60" s="289">
        <v>2</v>
      </c>
      <c r="G60" t="str">
        <f t="shared" si="0"/>
        <v>H</v>
      </c>
    </row>
    <row r="61" spans="1:7" x14ac:dyDescent="0.25">
      <c r="A61" s="120" t="s">
        <v>54</v>
      </c>
      <c r="B61" s="47">
        <v>2</v>
      </c>
      <c r="D61" t="s">
        <v>55</v>
      </c>
      <c r="E61" s="289">
        <v>2</v>
      </c>
      <c r="G61" t="str">
        <f t="shared" si="0"/>
        <v>H</v>
      </c>
    </row>
    <row r="62" spans="1:7" x14ac:dyDescent="0.25">
      <c r="A62" s="121" t="s">
        <v>59</v>
      </c>
      <c r="B62" s="47">
        <v>2</v>
      </c>
      <c r="D62" t="s">
        <v>58</v>
      </c>
      <c r="E62" s="289">
        <v>2</v>
      </c>
      <c r="G62" t="str">
        <f t="shared" si="0"/>
        <v>H</v>
      </c>
    </row>
    <row r="63" spans="1:7" x14ac:dyDescent="0.25">
      <c r="A63" s="121" t="s">
        <v>64</v>
      </c>
      <c r="B63" s="47">
        <v>2</v>
      </c>
      <c r="D63" t="s">
        <v>59</v>
      </c>
      <c r="E63" s="289">
        <v>2</v>
      </c>
      <c r="G63" t="str">
        <f t="shared" si="0"/>
        <v>H</v>
      </c>
    </row>
    <row r="64" spans="1:7" x14ac:dyDescent="0.25">
      <c r="A64" s="121" t="s">
        <v>69</v>
      </c>
      <c r="B64" s="47">
        <v>2</v>
      </c>
      <c r="D64" t="s">
        <v>60</v>
      </c>
      <c r="E64" s="289">
        <v>2</v>
      </c>
      <c r="G64" t="str">
        <f t="shared" si="0"/>
        <v>H</v>
      </c>
    </row>
    <row r="65" spans="1:7" x14ac:dyDescent="0.25">
      <c r="A65" s="122" t="s">
        <v>73</v>
      </c>
      <c r="B65" s="47">
        <v>2</v>
      </c>
      <c r="D65" t="s">
        <v>64</v>
      </c>
      <c r="E65" s="289">
        <v>2</v>
      </c>
      <c r="G65" t="str">
        <f t="shared" si="0"/>
        <v>H</v>
      </c>
    </row>
    <row r="66" spans="1:7" ht="15.75" thickBot="1" x14ac:dyDescent="0.3">
      <c r="A66" s="116" t="s">
        <v>77</v>
      </c>
      <c r="B66" s="42">
        <v>2</v>
      </c>
      <c r="D66" t="s">
        <v>65</v>
      </c>
      <c r="E66" s="289">
        <v>2</v>
      </c>
      <c r="G66" t="str">
        <f t="shared" si="0"/>
        <v>H</v>
      </c>
    </row>
    <row r="67" spans="1:7" x14ac:dyDescent="0.25">
      <c r="A67" s="120" t="s">
        <v>55</v>
      </c>
      <c r="B67" s="47">
        <v>2</v>
      </c>
      <c r="D67" t="s">
        <v>69</v>
      </c>
      <c r="E67" s="289">
        <v>2</v>
      </c>
      <c r="G67" t="str">
        <f t="shared" ref="G67:G72" si="1">LEFT(D67,1)</f>
        <v>H</v>
      </c>
    </row>
    <row r="68" spans="1:7" x14ac:dyDescent="0.25">
      <c r="A68" s="121" t="s">
        <v>60</v>
      </c>
      <c r="B68" s="47">
        <v>2</v>
      </c>
      <c r="D68" t="s">
        <v>70</v>
      </c>
      <c r="E68" s="289">
        <v>2</v>
      </c>
      <c r="G68" t="str">
        <f t="shared" si="1"/>
        <v>H</v>
      </c>
    </row>
    <row r="69" spans="1:7" x14ac:dyDescent="0.25">
      <c r="A69" s="121" t="s">
        <v>65</v>
      </c>
      <c r="B69" s="47">
        <v>2</v>
      </c>
      <c r="D69" t="s">
        <v>73</v>
      </c>
      <c r="E69" s="289">
        <v>2</v>
      </c>
      <c r="G69" t="str">
        <f t="shared" si="1"/>
        <v>H</v>
      </c>
    </row>
    <row r="70" spans="1:7" x14ac:dyDescent="0.25">
      <c r="A70" s="121" t="s">
        <v>70</v>
      </c>
      <c r="B70" s="47">
        <v>2</v>
      </c>
      <c r="D70" t="s">
        <v>74</v>
      </c>
      <c r="E70" s="289">
        <v>2</v>
      </c>
      <c r="G70" t="str">
        <f t="shared" si="1"/>
        <v>H</v>
      </c>
    </row>
    <row r="71" spans="1:7" x14ac:dyDescent="0.25">
      <c r="A71" s="121" t="s">
        <v>74</v>
      </c>
      <c r="B71" s="47">
        <v>2</v>
      </c>
      <c r="D71" t="s">
        <v>77</v>
      </c>
      <c r="E71" s="289">
        <v>2</v>
      </c>
      <c r="G71" t="str">
        <f t="shared" si="1"/>
        <v>H</v>
      </c>
    </row>
    <row r="72" spans="1:7" ht="15.75" thickBot="1" x14ac:dyDescent="0.3">
      <c r="A72" s="124" t="s">
        <v>78</v>
      </c>
      <c r="B72" s="42">
        <v>2</v>
      </c>
      <c r="D72" t="s">
        <v>78</v>
      </c>
      <c r="E72" s="289">
        <v>2</v>
      </c>
      <c r="G72" t="str">
        <f t="shared" si="1"/>
        <v>H</v>
      </c>
    </row>
  </sheetData>
  <conditionalFormatting sqref="D2:E72">
    <cfRule type="expression" dxfId="0" priority="1" stopIfTrue="1">
      <formula>LEFT($D2,1)="H"</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5" id="{63BBBDCF-D47A-4EF9-B0DC-F435E24C7079}">
            <xm:f>MATCH(D2,Labelling!$A:$A,0)</xm:f>
            <x14:dxf>
              <font>
                <color theme="0"/>
              </font>
              <fill>
                <patternFill>
                  <bgColor rgb="FFFF0000"/>
                </patternFill>
              </fill>
            </x14:dxf>
          </x14:cfRule>
          <x14:cfRule type="expression" priority="4" id="{874E8224-CC8B-438A-B470-411A14B38EDF}">
            <xm:f>MATCH(D2,Labelling!$C:$C,0)</xm:f>
            <x14:dxf>
              <font>
                <color theme="0"/>
              </font>
              <fill>
                <patternFill>
                  <bgColor rgb="FF00B050"/>
                </patternFill>
              </fill>
            </x14:dxf>
          </x14:cfRule>
          <x14:cfRule type="expression" priority="3" id="{A9A7D891-7B9F-4E43-A067-4F2FD50870DD}">
            <xm:f>MATCH(D2,Labelling!$E:$E,0)</xm:f>
            <x14:dxf>
              <font>
                <color theme="0"/>
              </font>
              <fill>
                <patternFill>
                  <bgColor theme="4"/>
                </patternFill>
              </fill>
            </x14:dxf>
          </x14:cfRule>
          <x14:cfRule type="expression" priority="2" id="{904BEB52-088A-4B79-93BA-48523328BC2B}">
            <xm:f>MATCH(D2,Labelling!$G:$G,0)</xm:f>
            <x14:dxf>
              <font>
                <color theme="0"/>
              </font>
              <fill>
                <patternFill>
                  <bgColor rgb="FF7030A0"/>
                </patternFill>
              </fill>
            </x14:dxf>
          </x14:cfRule>
          <xm:sqref>D2:D72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170A-02CF-4A9E-95D6-75E31AF90C36}">
  <dimension ref="A1:G11"/>
  <sheetViews>
    <sheetView workbookViewId="0">
      <selection activeCell="I11" sqref="I11"/>
    </sheetView>
  </sheetViews>
  <sheetFormatPr baseColWidth="10" defaultRowHeight="15" x14ac:dyDescent="0.25"/>
  <cols>
    <col min="2" max="2" width="2.7109375" customWidth="1"/>
    <col min="3" max="3" width="12.28515625" customWidth="1"/>
    <col min="4" max="4" width="2.7109375" customWidth="1"/>
    <col min="5" max="5" width="13.42578125" style="4" customWidth="1"/>
    <col min="6" max="6" width="2.7109375" customWidth="1"/>
    <col min="7" max="7" width="13.42578125" customWidth="1"/>
  </cols>
  <sheetData>
    <row r="1" spans="1:7" x14ac:dyDescent="0.25">
      <c r="A1" s="149" t="s">
        <v>114</v>
      </c>
      <c r="C1" s="149" t="s">
        <v>208</v>
      </c>
      <c r="E1" s="4" t="s">
        <v>368</v>
      </c>
      <c r="G1" t="s">
        <v>367</v>
      </c>
    </row>
    <row r="2" spans="1:7" x14ac:dyDescent="0.25">
      <c r="A2" s="147">
        <v>1</v>
      </c>
      <c r="C2" s="147">
        <v>2</v>
      </c>
      <c r="E2" s="4">
        <v>1</v>
      </c>
      <c r="G2" s="4">
        <v>1</v>
      </c>
    </row>
    <row r="3" spans="1:7" x14ac:dyDescent="0.25">
      <c r="A3" s="148">
        <v>2</v>
      </c>
      <c r="C3" s="148">
        <v>4</v>
      </c>
      <c r="E3" s="4">
        <v>3</v>
      </c>
    </row>
    <row r="4" spans="1:7" x14ac:dyDescent="0.25">
      <c r="A4" s="147">
        <v>3</v>
      </c>
      <c r="C4" s="147">
        <v>6</v>
      </c>
      <c r="E4" s="4">
        <v>5</v>
      </c>
    </row>
    <row r="5" spans="1:7" x14ac:dyDescent="0.25">
      <c r="A5" s="148">
        <v>4</v>
      </c>
      <c r="C5" s="148">
        <v>8</v>
      </c>
      <c r="E5" s="4">
        <v>7</v>
      </c>
    </row>
    <row r="6" spans="1:7" x14ac:dyDescent="0.25">
      <c r="A6" s="147">
        <v>5</v>
      </c>
      <c r="C6" s="147">
        <v>10</v>
      </c>
      <c r="E6" s="4">
        <v>9</v>
      </c>
    </row>
    <row r="7" spans="1:7" x14ac:dyDescent="0.25">
      <c r="A7" s="148">
        <v>6</v>
      </c>
    </row>
    <row r="8" spans="1:7" x14ac:dyDescent="0.25">
      <c r="A8" s="147">
        <v>7</v>
      </c>
    </row>
    <row r="9" spans="1:7" x14ac:dyDescent="0.25">
      <c r="A9" s="148">
        <v>8</v>
      </c>
    </row>
    <row r="10" spans="1:7" x14ac:dyDescent="0.25">
      <c r="A10" s="147">
        <v>9</v>
      </c>
    </row>
    <row r="11" spans="1:7" x14ac:dyDescent="0.25">
      <c r="A11" s="148">
        <v>10</v>
      </c>
    </row>
  </sheetData>
  <sheetProtection algorithmName="SHA-512" hashValue="b5i8uVM7jrNeRQ/B1L1eyIMCR6rChTTlP1QCULj06IICFa20tXbOOH4j8HC9fQ2b+O09PYO+FdaMDynDKLpKwA==" saltValue="zf4AkcbyrHNttuYjbQRcyQ==" spinCount="100000" sheet="1" objects="1" scenarios="1"/>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9D69-9227-4AF7-B896-51479A79C27C}">
  <dimension ref="A1:K44"/>
  <sheetViews>
    <sheetView workbookViewId="0">
      <selection activeCell="I20" sqref="I20"/>
    </sheetView>
  </sheetViews>
  <sheetFormatPr baseColWidth="10" defaultColWidth="11.42578125" defaultRowHeight="15" x14ac:dyDescent="0.25"/>
  <cols>
    <col min="1" max="1" width="18.42578125" customWidth="1"/>
    <col min="2" max="2" width="11.5703125" customWidth="1"/>
    <col min="3" max="3" width="18.5703125" customWidth="1"/>
    <col min="4" max="4" width="11.5703125" style="4" customWidth="1"/>
    <col min="5" max="5" width="18.28515625" customWidth="1"/>
    <col min="6" max="6" width="11.7109375" style="4" customWidth="1"/>
    <col min="7" max="7" width="19.5703125" customWidth="1"/>
    <col min="8" max="8" width="11.5703125" style="4" customWidth="1"/>
    <col min="9" max="9" width="19.5703125" customWidth="1"/>
    <col min="10" max="10" width="11.42578125" style="4"/>
  </cols>
  <sheetData>
    <row r="1" spans="1:11" x14ac:dyDescent="0.25">
      <c r="A1" s="278" t="s">
        <v>0</v>
      </c>
      <c r="B1" s="280" t="s">
        <v>128</v>
      </c>
      <c r="C1" s="281"/>
      <c r="D1" s="13" t="s">
        <v>1</v>
      </c>
      <c r="E1" s="284"/>
      <c r="F1" s="285"/>
      <c r="G1" s="278" t="s">
        <v>2</v>
      </c>
      <c r="H1" s="286"/>
      <c r="I1" s="287"/>
      <c r="J1" s="281"/>
      <c r="K1" s="12"/>
    </row>
    <row r="2" spans="1:11" x14ac:dyDescent="0.25">
      <c r="A2" s="279"/>
      <c r="B2" s="282"/>
      <c r="C2" s="283"/>
      <c r="D2" s="13" t="s">
        <v>3</v>
      </c>
      <c r="E2" s="284"/>
      <c r="F2" s="285"/>
      <c r="G2" s="279"/>
      <c r="H2" s="282"/>
      <c r="I2" s="288"/>
      <c r="J2" s="283"/>
    </row>
    <row r="3" spans="1:11" x14ac:dyDescent="0.25">
      <c r="A3" s="1" t="s">
        <v>4</v>
      </c>
      <c r="B3" s="1" t="s">
        <v>5</v>
      </c>
      <c r="C3" s="1" t="s">
        <v>6</v>
      </c>
      <c r="D3" s="2" t="s">
        <v>7</v>
      </c>
      <c r="E3" s="1" t="s">
        <v>8</v>
      </c>
      <c r="F3" s="2" t="s">
        <v>9</v>
      </c>
      <c r="G3" s="1" t="s">
        <v>10</v>
      </c>
      <c r="H3" s="2" t="s">
        <v>11</v>
      </c>
      <c r="I3" s="1" t="s">
        <v>12</v>
      </c>
      <c r="J3" s="3" t="s">
        <v>13</v>
      </c>
    </row>
    <row r="4" spans="1:11" x14ac:dyDescent="0.25">
      <c r="A4" s="6"/>
      <c r="B4" s="8" t="s">
        <v>14</v>
      </c>
      <c r="C4" s="6"/>
      <c r="D4" s="8" t="s">
        <v>14</v>
      </c>
      <c r="E4" s="6"/>
      <c r="F4" s="8" t="s">
        <v>14</v>
      </c>
      <c r="G4" s="6"/>
      <c r="H4" s="8" t="s">
        <v>14</v>
      </c>
      <c r="I4" s="6"/>
      <c r="J4" s="8" t="s">
        <v>14</v>
      </c>
    </row>
    <row r="5" spans="1:11" x14ac:dyDescent="0.25">
      <c r="A5" s="9"/>
      <c r="B5" s="7"/>
      <c r="C5" s="9"/>
      <c r="D5" s="7"/>
      <c r="E5" s="7" t="s">
        <v>115</v>
      </c>
      <c r="F5" s="7"/>
      <c r="G5" s="9"/>
      <c r="H5" s="7"/>
      <c r="I5" s="9"/>
      <c r="J5" s="7"/>
    </row>
    <row r="6" spans="1:11" x14ac:dyDescent="0.25">
      <c r="A6" s="6" t="s">
        <v>103</v>
      </c>
      <c r="B6" s="8"/>
      <c r="C6" s="6" t="s">
        <v>116</v>
      </c>
      <c r="D6" s="8">
        <f>Tableau33[[#This Row],[Colonne2]]</f>
        <v>0</v>
      </c>
      <c r="E6" s="6" t="s">
        <v>117</v>
      </c>
      <c r="F6" s="8">
        <f>Tableau33[[#This Row],[Colonne2]]</f>
        <v>0</v>
      </c>
      <c r="G6" s="6" t="s">
        <v>118</v>
      </c>
      <c r="H6" s="8">
        <f>Tableau33[[#This Row],[Colonne2]]</f>
        <v>0</v>
      </c>
      <c r="I6" s="6"/>
      <c r="J6" s="8"/>
    </row>
    <row r="7" spans="1:11" x14ac:dyDescent="0.25">
      <c r="A7" s="6" t="s">
        <v>106</v>
      </c>
      <c r="B7" s="8"/>
      <c r="C7" s="6" t="s">
        <v>121</v>
      </c>
      <c r="D7" s="8">
        <f>Tableau33[[#This Row],[Colonne2]]</f>
        <v>0</v>
      </c>
      <c r="E7" s="6" t="s">
        <v>119</v>
      </c>
      <c r="F7" s="8">
        <f>Tableau33[[#This Row],[Colonne2]]</f>
        <v>0</v>
      </c>
      <c r="G7" s="6" t="s">
        <v>126</v>
      </c>
      <c r="H7" s="8">
        <f>Tableau33[[#This Row],[Colonne2]]</f>
        <v>0</v>
      </c>
      <c r="I7" s="6"/>
      <c r="J7" s="8"/>
    </row>
    <row r="8" spans="1:11" x14ac:dyDescent="0.25">
      <c r="A8" s="6" t="s">
        <v>109</v>
      </c>
      <c r="B8" s="8"/>
      <c r="C8" s="6" t="s">
        <v>122</v>
      </c>
      <c r="D8" s="8">
        <f>Tableau33[[#This Row],[Colonne2]]</f>
        <v>0</v>
      </c>
      <c r="E8" s="6" t="s">
        <v>124</v>
      </c>
      <c r="F8" s="8">
        <f>Tableau33[[#This Row],[Colonne2]]</f>
        <v>0</v>
      </c>
      <c r="G8" s="6" t="s">
        <v>120</v>
      </c>
      <c r="H8" s="8">
        <f>Tableau33[[#This Row],[Colonne2]]</f>
        <v>0</v>
      </c>
      <c r="I8" s="6"/>
      <c r="J8" s="8"/>
    </row>
    <row r="9" spans="1:11" x14ac:dyDescent="0.25">
      <c r="A9" s="6" t="s">
        <v>112</v>
      </c>
      <c r="B9" s="8"/>
      <c r="C9" s="6" t="s">
        <v>123</v>
      </c>
      <c r="D9" s="8">
        <f>Tableau33[[#This Row],[Colonne2]]</f>
        <v>0</v>
      </c>
      <c r="E9" s="6" t="s">
        <v>125</v>
      </c>
      <c r="F9" s="8">
        <f>Tableau33[[#This Row],[Colonne2]]</f>
        <v>0</v>
      </c>
      <c r="G9" s="6" t="s">
        <v>127</v>
      </c>
      <c r="H9" s="8">
        <f>Tableau33[[#This Row],[Colonne2]]</f>
        <v>0</v>
      </c>
      <c r="I9" s="6"/>
      <c r="J9" s="8"/>
    </row>
    <row r="10" spans="1:11" x14ac:dyDescent="0.25">
      <c r="A10" s="9"/>
      <c r="B10" s="7">
        <f>SUM(B6:B9)</f>
        <v>0</v>
      </c>
      <c r="C10" s="9"/>
      <c r="D10" s="7">
        <f>SUM(D6:D9)</f>
        <v>0</v>
      </c>
      <c r="E10" s="7"/>
      <c r="F10" s="7">
        <f>SUM(F6:F9)</f>
        <v>0</v>
      </c>
      <c r="G10" s="9"/>
      <c r="H10" s="7">
        <f>SUM(H6:H9)</f>
        <v>0</v>
      </c>
      <c r="I10" s="9"/>
      <c r="J10" s="7">
        <f>SUM(J6:J9)</f>
        <v>0</v>
      </c>
    </row>
    <row r="11" spans="1:11" x14ac:dyDescent="0.25">
      <c r="A11" s="10" t="s">
        <v>113</v>
      </c>
      <c r="B11" s="11">
        <f>SUM(B6:B9)</f>
        <v>0</v>
      </c>
      <c r="C11" s="10"/>
      <c r="D11" s="11">
        <f>SUM(D6:D9)</f>
        <v>0</v>
      </c>
      <c r="E11" s="10"/>
      <c r="F11" s="11">
        <f>SUM(F6:F9)</f>
        <v>0</v>
      </c>
      <c r="G11" s="10"/>
      <c r="H11" s="11">
        <f>SUM(H6:H9)</f>
        <v>0</v>
      </c>
      <c r="I11" s="10"/>
      <c r="J11" s="11">
        <f>SUM(J6:J9)</f>
        <v>0</v>
      </c>
    </row>
    <row r="16" spans="1:11" x14ac:dyDescent="0.25">
      <c r="A16" t="s">
        <v>131</v>
      </c>
      <c r="B16" s="15" t="s">
        <v>129</v>
      </c>
      <c r="C16" s="5"/>
      <c r="D16" s="2"/>
      <c r="E16" s="1"/>
      <c r="F16"/>
    </row>
    <row r="17" spans="1:6" x14ac:dyDescent="0.25">
      <c r="C17" s="5"/>
      <c r="D17" s="2"/>
      <c r="E17" s="1"/>
      <c r="F17"/>
    </row>
    <row r="18" spans="1:6" x14ac:dyDescent="0.25">
      <c r="A18" t="s">
        <v>132</v>
      </c>
      <c r="B18" s="16" t="s">
        <v>130</v>
      </c>
      <c r="C18" s="5"/>
      <c r="D18" s="2"/>
      <c r="E18" s="1"/>
      <c r="F18"/>
    </row>
    <row r="19" spans="1:6" x14ac:dyDescent="0.25">
      <c r="C19" s="5"/>
      <c r="D19" s="2"/>
      <c r="E19" s="1"/>
      <c r="F19"/>
    </row>
    <row r="20" spans="1:6" x14ac:dyDescent="0.25">
      <c r="C20" s="5"/>
      <c r="D20" s="2"/>
      <c r="E20" s="1"/>
      <c r="F20"/>
    </row>
    <row r="21" spans="1:6" x14ac:dyDescent="0.25">
      <c r="C21" s="5"/>
      <c r="D21" s="2"/>
      <c r="E21" s="1"/>
      <c r="F21"/>
    </row>
    <row r="22" spans="1:6" x14ac:dyDescent="0.25">
      <c r="C22" s="5"/>
      <c r="D22" s="2"/>
      <c r="E22" s="1"/>
      <c r="F22"/>
    </row>
    <row r="23" spans="1:6" ht="23.25" x14ac:dyDescent="0.35">
      <c r="A23" s="38" t="s">
        <v>165</v>
      </c>
      <c r="C23" s="1"/>
      <c r="D23" s="2"/>
      <c r="E23" s="1"/>
      <c r="F23"/>
    </row>
    <row r="24" spans="1:6" ht="15.75" thickBot="1" x14ac:dyDescent="0.3">
      <c r="A24" s="18" t="s">
        <v>133</v>
      </c>
      <c r="B24" s="18" t="s">
        <v>141</v>
      </c>
      <c r="C24" s="18" t="s">
        <v>136</v>
      </c>
      <c r="D24" s="17" t="s">
        <v>137</v>
      </c>
      <c r="E24" s="17" t="s">
        <v>134</v>
      </c>
      <c r="F24" s="17" t="s">
        <v>135</v>
      </c>
    </row>
    <row r="25" spans="1:6" x14ac:dyDescent="0.25">
      <c r="A25" s="24" t="s">
        <v>140</v>
      </c>
      <c r="B25" s="19" t="s">
        <v>148</v>
      </c>
      <c r="C25" s="20" t="s">
        <v>144</v>
      </c>
      <c r="D25" s="27" t="s">
        <v>142</v>
      </c>
      <c r="E25" s="27" t="s">
        <v>143</v>
      </c>
      <c r="F25" s="30" t="s">
        <v>138</v>
      </c>
    </row>
    <row r="26" spans="1:6" x14ac:dyDescent="0.25">
      <c r="A26" s="25" t="s">
        <v>140</v>
      </c>
      <c r="B26" s="21" t="s">
        <v>148</v>
      </c>
      <c r="C26" s="21" t="s">
        <v>144</v>
      </c>
      <c r="D26" s="28" t="s">
        <v>142</v>
      </c>
      <c r="E26" s="28" t="s">
        <v>143</v>
      </c>
      <c r="F26" s="31" t="s">
        <v>139</v>
      </c>
    </row>
    <row r="27" spans="1:6" ht="15.75" thickBot="1" x14ac:dyDescent="0.3">
      <c r="A27" s="26" t="s">
        <v>140</v>
      </c>
      <c r="B27" s="22" t="s">
        <v>148</v>
      </c>
      <c r="C27" s="22" t="s">
        <v>145</v>
      </c>
      <c r="D27" s="29" t="s">
        <v>142</v>
      </c>
      <c r="E27" s="29" t="s">
        <v>143</v>
      </c>
      <c r="F27" s="32" t="s">
        <v>146</v>
      </c>
    </row>
    <row r="28" spans="1:6" x14ac:dyDescent="0.25">
      <c r="A28" s="24" t="s">
        <v>140</v>
      </c>
      <c r="B28" s="19" t="s">
        <v>148</v>
      </c>
      <c r="C28" s="19" t="s">
        <v>147</v>
      </c>
      <c r="D28" s="27" t="s">
        <v>142</v>
      </c>
      <c r="E28" s="33" t="s">
        <v>149</v>
      </c>
      <c r="F28" s="30" t="s">
        <v>138</v>
      </c>
    </row>
    <row r="29" spans="1:6" x14ac:dyDescent="0.25">
      <c r="A29" s="25" t="s">
        <v>140</v>
      </c>
      <c r="B29" s="21" t="s">
        <v>148</v>
      </c>
      <c r="C29" s="21" t="s">
        <v>147</v>
      </c>
      <c r="D29" s="28" t="s">
        <v>142</v>
      </c>
      <c r="E29" s="28" t="s">
        <v>149</v>
      </c>
      <c r="F29" s="31" t="s">
        <v>139</v>
      </c>
    </row>
    <row r="30" spans="1:6" ht="15.75" thickBot="1" x14ac:dyDescent="0.3">
      <c r="A30" s="26" t="s">
        <v>140</v>
      </c>
      <c r="B30" s="22" t="s">
        <v>148</v>
      </c>
      <c r="C30" s="23" t="s">
        <v>150</v>
      </c>
      <c r="D30" s="29" t="s">
        <v>142</v>
      </c>
      <c r="E30" s="34" t="s">
        <v>149</v>
      </c>
      <c r="F30" s="32" t="s">
        <v>146</v>
      </c>
    </row>
    <row r="31" spans="1:6" x14ac:dyDescent="0.25">
      <c r="A31" s="24" t="s">
        <v>140</v>
      </c>
      <c r="B31" s="19" t="s">
        <v>148</v>
      </c>
      <c r="C31" s="19" t="s">
        <v>151</v>
      </c>
      <c r="D31" s="27" t="s">
        <v>142</v>
      </c>
      <c r="E31" s="33" t="s">
        <v>153</v>
      </c>
      <c r="F31" s="30" t="s">
        <v>138</v>
      </c>
    </row>
    <row r="32" spans="1:6" x14ac:dyDescent="0.25">
      <c r="A32" s="25" t="s">
        <v>140</v>
      </c>
      <c r="B32" s="21" t="s">
        <v>148</v>
      </c>
      <c r="C32" s="21" t="s">
        <v>151</v>
      </c>
      <c r="D32" s="28" t="s">
        <v>142</v>
      </c>
      <c r="E32" s="28" t="s">
        <v>153</v>
      </c>
      <c r="F32" s="31" t="s">
        <v>139</v>
      </c>
    </row>
    <row r="33" spans="1:6" ht="15.75" thickBot="1" x14ac:dyDescent="0.3">
      <c r="A33" s="26" t="s">
        <v>140</v>
      </c>
      <c r="B33" s="22" t="s">
        <v>148</v>
      </c>
      <c r="C33" s="23" t="s">
        <v>152</v>
      </c>
      <c r="D33" s="29" t="s">
        <v>142</v>
      </c>
      <c r="E33" s="34" t="s">
        <v>153</v>
      </c>
      <c r="F33" s="32" t="s">
        <v>146</v>
      </c>
    </row>
    <row r="34" spans="1:6" x14ac:dyDescent="0.25">
      <c r="D34"/>
      <c r="F34"/>
    </row>
    <row r="35" spans="1:6" ht="15.75" thickBot="1" x14ac:dyDescent="0.3">
      <c r="A35" s="18" t="s">
        <v>154</v>
      </c>
      <c r="B35" s="18" t="s">
        <v>141</v>
      </c>
      <c r="C35" s="18" t="s">
        <v>136</v>
      </c>
      <c r="D35" s="17" t="s">
        <v>137</v>
      </c>
      <c r="E35" s="17" t="s">
        <v>134</v>
      </c>
      <c r="F35" s="17" t="s">
        <v>135</v>
      </c>
    </row>
    <row r="36" spans="1:6" x14ac:dyDescent="0.25">
      <c r="A36" s="35" t="s">
        <v>158</v>
      </c>
      <c r="B36" s="19" t="s">
        <v>148</v>
      </c>
      <c r="C36" s="33" t="s">
        <v>155</v>
      </c>
      <c r="D36" s="33" t="s">
        <v>142</v>
      </c>
      <c r="E36" s="33" t="s">
        <v>143</v>
      </c>
      <c r="F36" s="30" t="s">
        <v>138</v>
      </c>
    </row>
    <row r="37" spans="1:6" x14ac:dyDescent="0.25">
      <c r="A37" s="36" t="s">
        <v>158</v>
      </c>
      <c r="B37" s="21" t="s">
        <v>148</v>
      </c>
      <c r="C37" s="28" t="s">
        <v>156</v>
      </c>
      <c r="D37" s="28" t="s">
        <v>142</v>
      </c>
      <c r="E37" s="28" t="s">
        <v>143</v>
      </c>
      <c r="F37" s="31" t="s">
        <v>139</v>
      </c>
    </row>
    <row r="38" spans="1:6" ht="15.75" thickBot="1" x14ac:dyDescent="0.3">
      <c r="A38" s="37" t="s">
        <v>158</v>
      </c>
      <c r="B38" s="22" t="s">
        <v>148</v>
      </c>
      <c r="C38" s="34" t="s">
        <v>157</v>
      </c>
      <c r="D38" s="34" t="s">
        <v>142</v>
      </c>
      <c r="E38" s="34" t="s">
        <v>143</v>
      </c>
      <c r="F38" s="32" t="s">
        <v>146</v>
      </c>
    </row>
    <row r="39" spans="1:6" x14ac:dyDescent="0.25">
      <c r="A39" s="35" t="s">
        <v>158</v>
      </c>
      <c r="B39" s="19" t="s">
        <v>148</v>
      </c>
      <c r="C39" s="33" t="s">
        <v>159</v>
      </c>
      <c r="D39" s="33" t="s">
        <v>142</v>
      </c>
      <c r="E39" s="33" t="s">
        <v>149</v>
      </c>
      <c r="F39" s="30" t="s">
        <v>138</v>
      </c>
    </row>
    <row r="40" spans="1:6" x14ac:dyDescent="0.25">
      <c r="A40" s="36" t="s">
        <v>158</v>
      </c>
      <c r="B40" s="21" t="s">
        <v>148</v>
      </c>
      <c r="C40" s="28" t="s">
        <v>160</v>
      </c>
      <c r="D40" s="28" t="s">
        <v>142</v>
      </c>
      <c r="E40" s="28" t="s">
        <v>149</v>
      </c>
      <c r="F40" s="31" t="s">
        <v>139</v>
      </c>
    </row>
    <row r="41" spans="1:6" ht="15.75" thickBot="1" x14ac:dyDescent="0.3">
      <c r="A41" s="37" t="s">
        <v>158</v>
      </c>
      <c r="B41" s="22" t="s">
        <v>148</v>
      </c>
      <c r="C41" s="34" t="s">
        <v>163</v>
      </c>
      <c r="D41" s="34" t="s">
        <v>142</v>
      </c>
      <c r="E41" s="34" t="s">
        <v>149</v>
      </c>
      <c r="F41" s="32" t="s">
        <v>146</v>
      </c>
    </row>
    <row r="42" spans="1:6" x14ac:dyDescent="0.25">
      <c r="A42" s="35" t="s">
        <v>158</v>
      </c>
      <c r="B42" s="19" t="s">
        <v>148</v>
      </c>
      <c r="C42" s="33" t="s">
        <v>161</v>
      </c>
      <c r="D42" s="33" t="s">
        <v>142</v>
      </c>
      <c r="E42" s="33" t="s">
        <v>153</v>
      </c>
      <c r="F42" s="30" t="s">
        <v>138</v>
      </c>
    </row>
    <row r="43" spans="1:6" x14ac:dyDescent="0.25">
      <c r="A43" s="36" t="s">
        <v>158</v>
      </c>
      <c r="B43" s="21" t="s">
        <v>148</v>
      </c>
      <c r="C43" s="28" t="s">
        <v>162</v>
      </c>
      <c r="D43" s="28" t="s">
        <v>142</v>
      </c>
      <c r="E43" s="28" t="s">
        <v>153</v>
      </c>
      <c r="F43" s="31" t="s">
        <v>139</v>
      </c>
    </row>
    <row r="44" spans="1:6" ht="15.75" thickBot="1" x14ac:dyDescent="0.3">
      <c r="A44" s="37" t="s">
        <v>158</v>
      </c>
      <c r="B44" s="22" t="s">
        <v>148</v>
      </c>
      <c r="C44" s="34" t="s">
        <v>164</v>
      </c>
      <c r="D44" s="34" t="s">
        <v>142</v>
      </c>
      <c r="E44" s="34" t="s">
        <v>153</v>
      </c>
      <c r="F44" s="32" t="s">
        <v>146</v>
      </c>
    </row>
  </sheetData>
  <sheetProtection algorithmName="SHA-512" hashValue="98s+nhuDNVYjm0CV4iWKc1//6oCj5Ep3rWlME5oaRMeO/eoiFUdYl1LtpzgZZhcUoFhFUSmz9YhKxwlgs3ndAg==" saltValue="0R5U9yXEAgv7Uj1NRNX3VQ==" spinCount="100000" sheet="1" objects="1" scenarios="1"/>
  <mergeCells count="6">
    <mergeCell ref="A1:A2"/>
    <mergeCell ref="B1:C2"/>
    <mergeCell ref="E1:F1"/>
    <mergeCell ref="G1:G2"/>
    <mergeCell ref="H1:J2"/>
    <mergeCell ref="E2:F2"/>
  </mergeCell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5230CAF-CF5F-4B3E-A075-95646A8BD87B}">
          <x14:formula1>
            <xm:f>Nbr!$A$2:$A$11</xm:f>
          </x14:formula1>
          <xm:sqref>B6:B9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4 d 0 a 0 8 e 3 - b c 8 0 - 4 0 b f - 8 0 b 8 - b d d d f a b 0 e b 6 0 "   x m l n s = " h t t p : / / s c h e m a s . m i c r o s o f t . c o m / D a t a M a s h u p " > A A A A A P Y F A A B Q S w M E F A A C A A g A w K Y q U v 1 R p t S j A A A A 9 Q A A A B I A H A B D b 2 5 m a W c v U G F j a 2 F n Z S 5 4 b W w g o h g A K K A U A A A A A A A A A A A A A A A A A A A A A A A A A A A A h Y 8 x D o I w G I W v Q r r T l r o Q 8 l M H E y d J j C b G t S k F G q G Y t l j u 5 u C R v I I Y R d 0 c 3 / u + 4 b 3 7 9 Q b L s W u j i 7 J O 9 y Z H C a Y o U k b 2 p T Z 1 j g Z f x S l a c t g K e R K 1 i i b Z u G x 0 Z Y 4 a 7 8 8 Z I S E E H B a 4 t z V h l C b k W G z 2 s l G d Q B 9 Z / 5 d j b Z w X R i r E 4 f A a w x l O U 8 z o N A n I 3 E G h z Z e z i T 3 p T w m r o f W D V b y y 8 X o H Z I 5 A 3 h f 4 A 1 B L A w Q U A A I A C A D A p i p 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K Y q U k + 6 3 + D x A g A A z A g A A B M A H A B G b 3 J t d W x h c y 9 T Z W N 0 a W 9 u M S 5 t I K I Y A C i g F A A A A A A A A A A A A A A A A A A A A A A A A A A A A K V U 2 2 4 a M R B 9 R + I f r O 3 L I q 0 Q p m m a N k 2 l K G l V p N w K t H 1 A P J j d I b j x 2 t T 2 E i L E / 5 T v 4 M d q 7 y 5 4 N 7 C 5 q D z A Y M / M G Z 8 5 M w p C T Q V H v e w X H 9 d r 9 Z q a E A k R 6 j 1 w P V n / V Y B O E A N d r y H z 6 Y l E h v b k y z w E 1 j x L p A S u f w l 5 N x L i z m 8 s B l c k h h P v n G j i D Z e D M 8 G 1 c R g G W f g b 7 y d h k E g k I Z 4 y E q 5 X 4 J l k f T J i 0 O y C P Q L j k Y C f A Q U 8 Y S x o B f m V L P k E C + 9 M s C T m 2 A t Q b r a d + d a Z B 8 5 8 5 8 x D Z 7 5 3 5 p E z P z g T t w p 2 A Q 8 X A H E B E R c g c Q E T F 0 B x A R U f e c v G l q T + w x R Q L C I 6 p u u V I 6 g v C V d j I e M s x n o p f x + l w a J I j b b Z N M z 1 s g B x Q W 8 5 K D S m T E s T o h x K D 5 h R Q 1 f c 2 9 z l S g I E J J w g N M i T D 9 G n z 8 j r C 0 3 Y R + Q h w i P E h U Z 9 g 9 W 0 n S e U K z / 9 d y H u Q f r b u I Z 5 u A o n 6 1 V M v E Z F 3 N b Z + F 5 2 L q 9 f 5 H j a 6 b 7 I 7 4 Y o R W e Q + 5 b f 0 2 6 b z q A 9 F 1 8 B I p D f g E R 7 r 3 t U g 6 H B c d x L p l N J Y 5 B m f p C 2 5 J I E h V J Q t V 6 h 6 I G T m P 5 J A E W m D y T R 0 v y E g g n O i 9 3 4 w a d 0 J v S 1 n o D M 0 G x b d r o X o M U y E 5 O N t 7 r K V F G o Z k c m u G L 0 / q v w I B e e M b y d s b X 9 y K Y 2 r b J K 8 f j 1 k s c b z e f P 7 3 B 9 e N C 0 7 k X R d 3 g E c 0 R + i 0 Q X 5 + o 0 i t K b D O O x 6 t N p T + + N 0 Q o Q d v l u Q C o D S J g l B j a J o Z R 5 m 7 Q M n u Y c i 8 1 I 0 T G 6 S u K R o e p S R P 4 g 9 R 0 G 7 c Z J C 5 n O c 2 Q 6 P g L G b N X A z E r 2 v t s k r p L 8 5 Q q p r H X l k e 5 C L G b g 5 F N V t + l N 9 t A q z v A T p O 0 t o U x d q / n u W f L w C 9 j L W h L N N + z l 1 J m m w y 3 I c z q j E W x J x I 2 n a c K v 5 s m K r T h q O 5 z l d 2 5 U H M S N n e Y K t u y z L q j S z X P z R X l Y 7 T e w 2 k m 3 a C 6 i 3 X F / v C J w x Y b f r T U n 1 R 9 Y j a W r r Z W t S X + w U W F 2 m u 3 A 0 p n X 8 p 6 h u 1 1 N 9 2 7 J V p C R p b Z e o / z p r M f / A F B L A Q I t A B Q A A g A I A M C m K l L 9 U a b U o w A A A P U A A A A S A A A A A A A A A A A A A A A A A A A A A A B D b 2 5 m a W c v U G F j a 2 F n Z S 5 4 b W x Q S w E C L Q A U A A I A C A D A p i p S D 8 r p q 6 Q A A A D p A A A A E w A A A A A A A A A A A A A A A A D v A A A A W 0 N v b n R l b n R f V H l w Z X N d L n h t b F B L A Q I t A B Q A A g A I A M C m K l J P u t / g 8 Q I A A M w I A A A T A A A A A A A A A A A A A A A A A O A B A A B G b 3 J t d W x h c y 9 T Z W N 0 a W 9 u M S 5 t U E s F B g A A A A A D A A M A w g A A A B 4 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s S A A A A A A A A C R 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T e W 5 0 a C V D M y V B O H N 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w I i A v P j x F b n R y e S B U e X B l P S J G a W x s Z W R D b 2 1 w b G V 0 Z V J l c 3 V s d F R v V 2 9 y a 3 N o Z W V 0 I i B W Y W x 1 Z T 0 i b D E i I C 8 + P E V u d H J 5 I F R 5 c G U 9 I k Z p b G x T d G F 0 d X M i I F Z h b H V l P S J z Q 2 9 t c G x l d G U i I C 8 + P E V u d H J 5 I F R 5 c G U 9 I k Z p b G x D b 2 x 1 b W 5 O Y W 1 l c y I g V m F s d W U 9 I n N b J n F 1 b 3 Q 7 T G l i Z W x s w 6 k m c X V v d D s s J n F 1 b 3 Q 7 U X T D q S Z x d W 9 0 O 1 0 i I C 8 + P E V u d H J 5 I F R 5 c G U 9 I k Z p b G x D b 2 x 1 b W 5 U e X B l c y I g V m F s d W U 9 I n N B Q U E 9 I i A v P j x F b n R y e S B U e X B l P S J G a W x s T G F z d F V w Z G F 0 Z W Q i I F Z h b H V l P S J k M j A y M S 0 w M S 0 x M F Q x O T o 1 N D o w M C 4 z M T A w M D E 2 W i I g L z 4 8 R W 5 0 c n k g V H l w Z T 0 i R m l s b E V y c m 9 y Q 2 9 1 b n Q i I F Z h b H V l P S J s M C I g L z 4 8 R W 5 0 c n k g V H l w Z T 0 i R m l s b E V y c m 9 y Q 2 9 k Z S I g V m F s d W U 9 I n N V b m t u b 3 d u I i A v P j x F b n R y e S B U e X B l P S J G a W x s Q 2 9 1 b n Q i I F Z h b H V l P S J s N z E i I C 8 + P E V u d H J 5 I F R 5 c G U 9 I k F k Z G V k V G 9 E Y X R h T W 9 k Z W w i I F Z h b H V l P S J s M C I g L z 4 8 R W 5 0 c n k g V H l w Z T 0 i R m l s b F R h c m d l d C I g V m F s d W U 9 I n N T e W 5 0 a M O o c 2 U i I C 8 + P E V u d H J 5 I F R 5 c G U 9 I l J l Y 2 9 2 Z X J 5 V G F y Z 2 V 0 U 2 h l Z X Q i I F Z h b H V l P S J z S W 1 w c m V z c 2 l v b i B B d X R v Q 2 F k I i A v P j x F b n R y e S B U e X B l P S J S Z W N v d m V y e V R h c m d l d E N v b H V t b i I g V m F s d W U 9 I m w 0 I i A v P j x F b n R y e S B U e X B l P S J S Z W N v d m V y e V R h c m d l d F J v d y I g V m F s d W U 9 I m w x I i A v P j x F b n R y e S B U e X B l P S J R d W V y e U l E I i B W Y W x 1 Z T 0 i c z l m O W Y 3 Y T N h L T M 3 Z G Q t N D R m N C 0 5 M T Y 5 L T U z M D Q 5 Z D k 4 N T Q 1 Z S I g L z 4 8 R W 5 0 c n k g V H l w Z T 0 i U m V s Y X R p b 2 5 z a G l w S W 5 m b 0 N v b n R h a W 5 l c i I g V m F s d W U 9 I n N 7 J n F 1 b 3 Q 7 Y 2 9 s d W 1 u Q 2 9 1 b n Q m c X V v d D s 6 M i w m c X V v d D t r Z X l D b 2 x 1 b W 5 O Y W 1 l c y Z x d W 9 0 O z p b X S w m c X V v d D t x d W V y e V J l b G F 0 a W 9 u c 2 h p c H M m c X V v d D s 6 W 1 0 s J n F 1 b 3 Q 7 Y 2 9 s d W 1 u S W R l b n R p d G l l c y Z x d W 9 0 O z p b J n F 1 b 3 Q 7 U 2 V j d G l v b j E v U 3 l u d G j D q H N l L 0 F 1 d G 9 S Z W 1 v d m V k Q 2 9 s d W 1 u c z E u e 0 x p Y m V s b M O p L D B 9 J n F 1 b 3 Q 7 L C Z x d W 9 0 O 1 N l Y 3 R p b 2 4 x L 1 N 5 b n R o w 6 h z Z S 9 B d X R v U m V t b 3 Z l Z E N v b H V t b n M x L n t R d M O p L D F 9 J n F 1 b 3 Q 7 X S w m c X V v d D t D b 2 x 1 b W 5 D b 3 V u d C Z x d W 9 0 O z o y L C Z x d W 9 0 O 0 t l e U N v b H V t b k 5 h b W V z J n F 1 b 3 Q 7 O l t d L C Z x d W 9 0 O 0 N v b H V t b k l k Z W 5 0 a X R p Z X M m c X V v d D s 6 W y Z x d W 9 0 O 1 N l Y 3 R p b 2 4 x L 1 N 5 b n R o w 6 h z Z S 9 B d X R v U m V t b 3 Z l Z E N v b H V t b n M x L n t M a W J l b G z D q S w w f S Z x d W 9 0 O y w m c X V v d D t T Z W N 0 a W 9 u M S 9 T e W 5 0 a M O o c 2 U v Q X V 0 b 1 J l b W 9 2 Z W R D b 2 x 1 b W 5 z M S 5 7 U X T D q S w x f S Z x d W 9 0 O 1 0 s J n F 1 b 3 Q 7 U m V s Y X R p b 2 5 z a G l w S W 5 m b y Z x d W 9 0 O z p b X X 0 i I C 8 + P C 9 T d G F i b G V F b n R y a W V z P j w v S X R l b T 4 8 S X R l b T 4 8 S X R l b U x v Y 2 F 0 a W 9 u P j x J d G V t V H l w Z T 5 G b 3 J t d W x h P C 9 J d G V t V H l w Z T 4 8 S X R l b V B h d G g + U 2 V j d G l v b j E v U 3 l u d G g l Q z M l Q T h z Z S 9 T b 3 V y Y 2 U 8 L 0 l 0 Z W 1 Q Y X R o P j w v S X R l b U x v Y 2 F 0 a W 9 u P j x T d G F i b G V F b n R y a W V z I C 8 + P C 9 J d G V t P j x J d G V t P j x J d G V t T G 9 j Y X R p b 2 4 + P E l 0 Z W 1 U e X B l P k Z v c m 1 1 b G E 8 L 0 l 0 Z W 1 U e X B l P j x J d G V t U G F 0 a D 5 T Z W N 0 a W 9 u M S 9 T e W 5 0 a C V D M y V B O H N l L 1 Z h b G V 1 c i U y M H J l b X B s Y W M l Q z M l Q T l l P C 9 J d G V t U G F 0 a D 4 8 L 0 l 0 Z W 1 M b 2 N h d G l v b j 4 8 U 3 R h Y m x l R W 5 0 c m l l c y A v P j w v S X R l b T 4 8 S X R l b T 4 8 S X R l b U x v Y 2 F 0 a W 9 u P j x J d G V t V H l w Z T 5 G b 3 J t d W x h P C 9 J d G V t V H l w Z T 4 8 S X R l b V B h d G g + U 2 V j d G l v b j E v U 3 l u d G g l Q z M l Q T h z Z S 9 U e X B l J T I w b W 9 k a W Z p J U M z J U E 5 P C 9 J d G V t U G F 0 a D 4 8 L 0 l 0 Z W 1 M b 2 N h d G l v b j 4 8 U 3 R h Y m x l R W 5 0 c m l l c y A v P j w v S X R l b T 4 8 S X R l b T 4 8 S X R l b U x v Y 2 F 0 a W 9 u P j x J d G V t V H l w Z T 5 G b 3 J t d W x h P C 9 J d G V t V H l w Z T 4 8 S X R l b V B h d G g + U 2 V j d G l v b j E v U 3 l u d G g l Q z M l Q T h z Z S 9 M a W d u Z X M l M j B m a W x 0 c i V D M y V B O W V z P C 9 J d G V t U G F 0 a D 4 8 L 0 l 0 Z W 1 M b 2 N h d G l v b j 4 8 U 3 R h Y m x l R W 5 0 c m l l c y A v P j w v S X R l b T 4 8 S X R l b T 4 8 S X R l b U x v Y 2 F 0 a W 9 u P j x J d G V t V H l w Z T 5 G b 3 J t d W x h P C 9 J d G V t V H l w Z T 4 8 S X R l b V B h d G g + U 2 V j d G l v b j E v U 3 l u d G g l Q z M l Q T h z Z S 9 T d X B w c m l t Z X I l M j B s Z S U y M H R h Y m x l Y X U l M j B j c m 9 p c y V D M y V B O S U y M G R 5 b m F t a X F 1 Z S U y M G R l c y U y M G F 1 d H J l c y U y M G N v b G 9 u b m V z P C 9 J d G V t U G F 0 a D 4 8 L 0 l 0 Z W 1 M b 2 N h d G l v b j 4 8 U 3 R h Y m x l R W 5 0 c m l l c y A v P j w v S X R l b T 4 8 S X R l b T 4 8 S X R l b U x v Y 2 F 0 a W 9 u P j x J d G V t V H l w Z T 5 G b 3 J t d W x h P C 9 J d G V t V H l w Z T 4 8 S X R l b V B h d G g + U 2 V j d G l v b j E v U 3 l u d G g l Q z M l Q T h z Z S 9 W Y W x l d X I l M j B y Z W 1 w b G F j J U M z J U E 5 Z T E 8 L 0 l 0 Z W 1 Q Y X R o P j w v S X R l b U x v Y 2 F 0 a W 9 u P j x T d G F i b G V F b n R y a W V z I C 8 + P C 9 J d G V t P j x J d G V t P j x J d G V t T G 9 j Y X R p b 2 4 + P E l 0 Z W 1 U e X B l P k Z v c m 1 1 b G E 8 L 0 l 0 Z W 1 U e X B l P j x J d G V t U G F 0 a D 5 T Z W N 0 a W 9 u M S 9 T e W 5 0 a C V D M y V B O H N l L 1 R 5 c G U l M j B t b 2 R p Z m k l Q z M l Q T k x P C 9 J d G V t U G F 0 a D 4 8 L 0 l 0 Z W 1 M b 2 N h d G l v b j 4 8 U 3 R h Y m x l R W 5 0 c m l l c y A v P j w v S X R l b T 4 8 S X R l b T 4 8 S X R l b U x v Y 2 F 0 a W 9 u P j x J d G V t V H l w Z T 5 G b 3 J t d W x h P C 9 J d G V t V H l w Z T 4 8 S X R l b V B h d G g + U 2 V j d G l v b j E v U 3 l u d G g l Q z M l Q T h z Z S 9 Q Z X J z b 2 5 u Y W x p c y V D M y V B O W U l M j B h a m 9 1 d C V D M y V B O W U 8 L 0 l 0 Z W 1 Q Y X R o P j w v S X R l b U x v Y 2 F 0 a W 9 u P j x T d G F i b G V F b n R y a W V z I C 8 + P C 9 J d G V t P j x J d G V t P j x J d G V t T G 9 j Y X R p b 2 4 + P E l 0 Z W 1 U e X B l P k Z v c m 1 1 b G E 8 L 0 l 0 Z W 1 U e X B l P j x J d G V t U G F 0 a D 5 T Z W N 0 a W 9 u M S 9 T e W 5 0 a C V D M y V B O H N l L 0 N v b G 9 u b m V z J T I w c 3 V w c H J p b S V D M y V B O W V z P C 9 J d G V t U G F 0 a D 4 8 L 0 l 0 Z W 1 M b 2 N h d G l v b j 4 8 U 3 R h Y m x l R W 5 0 c m l l c y A v P j w v S X R l b T 4 8 S X R l b T 4 8 S X R l b U x v Y 2 F 0 a W 9 u P j x J d G V t V H l w Z T 5 G b 3 J t d W x h P C 9 J d G V t V H l w Z T 4 8 S X R l b V B h d G g + U 2 V j d G l v b j E v U 3 l u d G g l Q z M l Q T h z Z S 9 Q Z X J z b 2 5 u Y W x p c y V D M y V B O W U l M j B h a m 9 1 d C V D M y V B O W U x P C 9 J d G V t U G F 0 a D 4 8 L 0 l 0 Z W 1 M b 2 N h d G l v b j 4 8 U 3 R h Y m x l R W 5 0 c m l l c y A v P j w v S X R l b T 4 8 S X R l b T 4 8 S X R l b U x v Y 2 F 0 a W 9 u P j x J d G V t V H l w Z T 5 G b 3 J t d W x h P C 9 J d G V t V H l w Z T 4 8 S X R l b V B h d G g + U 2 V j d G l v b j E v U 3 l u d G g l Q z M l Q T h z Z S 9 D b 2 x v b m 5 l c y U y M H N 1 c H B y a W 0 l Q z M l Q T l l c z E 8 L 0 l 0 Z W 1 Q Y X R o P j w v S X R l b U x v Y 2 F 0 a W 9 u P j x T d G F i b G V F b n R y a W V z I C 8 + P C 9 J d G V t P j x J d G V t P j x J d G V t T G 9 j Y X R p b 2 4 + P E l 0 Z W 1 U e X B l P k Z v c m 1 1 b G E 8 L 0 l 0 Z W 1 U e X B l P j x J d G V t U G F 0 a D 5 T Z W N 0 a W 9 u M S 9 T e W 5 0 a C V D M y V B O H N l L 0 N v b G 9 u b m U l M j B k e W 5 h b W l x d W U 8 L 0 l 0 Z W 1 Q Y X R o P j w v S X R l b U x v Y 2 F 0 a W 9 u P j x T d G F i b G V F b n R y a W V z I C 8 + P C 9 J d G V t P j x J d G V t P j x J d G V t T G 9 j Y X R p b 2 4 + P E l 0 Z W 1 U e X B l P k Z v c m 1 1 b G E 8 L 0 l 0 Z W 1 U e X B l P j x J d G V t U G F 0 a D 5 T Z W N 0 a W 9 u M S 9 T e W 5 0 a C V D M y V B O H N l L 0 x p Z 2 5 l c y U y M G Z p b H R y J U M z J U E 5 Z X M x P C 9 J d G V t U G F 0 a D 4 8 L 0 l 0 Z W 1 M b 2 N h d G l v b j 4 8 U 3 R h Y m x l R W 5 0 c m l l c y A v P j w v S X R l b T 4 8 S X R l b T 4 8 S X R l b U x v Y 2 F 0 a W 9 u P j x J d G V t V H l w Z T 5 G b 3 J t d W x h P C 9 J d G V t V H l w Z T 4 8 S X R l b V B h d G g + U 2 V j d G l v b j E v U 3 l u d G g l Q z M l Q T h z Z S 9 D b 2 x v b m 5 l c y U y M H N 1 c H B y a W 0 l Q z M l Q T l l c z I 8 L 0 l 0 Z W 1 Q Y X R o P j w v S X R l b U x v Y 2 F 0 a W 9 u P j x T d G F i b G V F b n R y a W V z I C 8 + P C 9 J d G V t P j x J d G V t P j x J d G V t T G 9 j Y X R p b 2 4 + P E l 0 Z W 1 U e X B l P k Z v c m 1 1 b G E 8 L 0 l 0 Z W 1 U e X B l P j x J d G V t U G F 0 a D 5 T Z W N 0 a W 9 u M S 9 T e W 5 0 a C V D M y V B O H N l L 0 l u Z G V 4 J T I w Y W p v d X Q l Q z M l Q T k 8 L 0 l 0 Z W 1 Q Y X R o P j w v S X R l b U x v Y 2 F 0 a W 9 u P j x T d G F i b G V F b n R y a W V z I C 8 + P C 9 J d G V t P j x J d G V t P j x J d G V t T G 9 j Y X R p b 2 4 + P E l 0 Z W 1 U e X B l P k Z v c m 1 1 b G E 8 L 0 l 0 Z W 1 U e X B l P j x J d G V t U G F 0 a D 5 T Z W N 0 a W 9 u M S 9 T e W 5 0 a C V D M y V B O H N l L 0 l u Z G V 4 J T I w Y W p v d X Q l Q z M l Q T k x P C 9 J d G V t U G F 0 a D 4 8 L 0 l 0 Z W 1 M b 2 N h d G l v b j 4 8 U 3 R h Y m x l R W 5 0 c m l l c y A v P j w v S X R l b T 4 8 L 0 l 0 Z W 1 z P j w v T G 9 j Y W x Q Y W N r Y W d l T W V 0 Y W R h d G F G a W x l P h Y A A A B Q S w U G A A A A A A A A A A A A A A A A A A A A A A A A J g E A A A E A A A D Q j J 3 f A R X R E Y x 6 A M B P w p f r A Q A A A J a 2 e v x 9 i V d L k / F x x c 6 u T C c A A A A A A g A A A A A A E G Y A A A A B A A A g A A A A K T b 5 L T H M + i p r z c y s F D n 3 G G I s l w O J s Z o R H v W S 4 u 2 V T m 0 A A A A A D o A A A A A C A A A g A A A A 0 U n Z 7 3 n S x 6 x 0 Q O 7 X z R p L g Y L h B h 4 v w F j Z D l z Z 7 M 0 f t x N Q A A A A 0 t f F K t R V R g / c l E r r N P m U 3 K N 2 3 w T x O h k h U O o q A + 9 B L c V A 0 x / 9 n m y S q R 1 y 9 S 9 I P V U r D 7 + l t 8 S H 5 Z Y q y 2 C T 0 e z 5 7 l V t o V v r U l Q 3 7 v 1 y z U m s 9 T 9 A A A A A E W 6 e 4 D w W e V f 6 5 t I h J 7 1 Z d A / C 9 P Y E l R j r O Y C r Y A J l V c A Q S x u m w V T Q b q o / S + z 8 u r h y U q S Y D m a S m R 9 X a T / c h d T 5 g 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3F9E44C261AD144A8D9C71FCF2754F88" ma:contentTypeVersion="11" ma:contentTypeDescription="Ein neues Dokument erstellen." ma:contentTypeScope="" ma:versionID="62b3c730e86352d234b9c8bf9962f609">
  <xsd:schema xmlns:xsd="http://www.w3.org/2001/XMLSchema" xmlns:xs="http://www.w3.org/2001/XMLSchema" xmlns:p="http://schemas.microsoft.com/office/2006/metadata/properties" xmlns:ns3="937af80a-eec3-49b2-a3e0-793227c27637" xmlns:ns4="9bce4d2f-8c3a-4889-b4a2-306be84609fc" targetNamespace="http://schemas.microsoft.com/office/2006/metadata/properties" ma:root="true" ma:fieldsID="bff0082cafa2a71d814daf2be81c28ff" ns3:_="" ns4:_="">
    <xsd:import namespace="937af80a-eec3-49b2-a3e0-793227c27637"/>
    <xsd:import namespace="9bce4d2f-8c3a-4889-b4a2-306be84609f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af80a-eec3-49b2-a3e0-793227c276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ce4d2f-8c3a-4889-b4a2-306be84609fc"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35E0A-D35B-4310-88DD-46F248E33754}">
  <ds:schemaRefs>
    <ds:schemaRef ds:uri="http://schemas.microsoft.com/sharepoint/v3/contenttype/forms"/>
  </ds:schemaRefs>
</ds:datastoreItem>
</file>

<file path=customXml/itemProps2.xml><?xml version="1.0" encoding="utf-8"?>
<ds:datastoreItem xmlns:ds="http://schemas.openxmlformats.org/officeDocument/2006/customXml" ds:itemID="{95A903FB-2102-40BA-84A7-E483F242FA36}">
  <ds:schemaRefs>
    <ds:schemaRef ds:uri="http://schemas.microsoft.com/DataMashup"/>
  </ds:schemaRefs>
</ds:datastoreItem>
</file>

<file path=customXml/itemProps3.xml><?xml version="1.0" encoding="utf-8"?>
<ds:datastoreItem xmlns:ds="http://schemas.openxmlformats.org/officeDocument/2006/customXml" ds:itemID="{291ACA99-231F-4F4A-B14B-EC3768425FE4}">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F7374AC-F060-45CA-919F-5551819C4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af80a-eec3-49b2-a3e0-793227c27637"/>
    <ds:schemaRef ds:uri="9bce4d2f-8c3a-4889-b4a2-306be84609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Labelling</vt:lpstr>
      <vt:lpstr>Impression AutoCad</vt:lpstr>
      <vt:lpstr>Nbr</vt:lpstr>
      <vt:lpstr>DIMO 5G</vt:lpstr>
      <vt:lpstr>TabImpairs</vt:lpstr>
      <vt:lpstr>'DIMO 5G'!TabNbr</vt:lpstr>
      <vt:lpstr>TabNbr</vt:lpstr>
      <vt:lpstr>TabPaires</vt:lpstr>
      <vt:lpstr>TabUnique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Sarrazin Etienne, CX-OP-WNS-COC-OPM-2</dc:creator>
  <cp:keywords/>
  <dc:description/>
  <cp:lastModifiedBy>Chris_W10</cp:lastModifiedBy>
  <cp:revision/>
  <cp:lastPrinted>2020-08-13T20:06:56Z</cp:lastPrinted>
  <dcterms:created xsi:type="dcterms:W3CDTF">2017-12-19T05:50:52Z</dcterms:created>
  <dcterms:modified xsi:type="dcterms:W3CDTF">2021-01-11T18:50:14Z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0x0101003F9E44C261AD144A8D9C71FCF2754F88</vt:lpwstr>
  </property>
</Properties>
</file>