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26 inscriptions" sheetId="2" r:id="rId1"/>
    <sheet name="33 inscriptions" sheetId="3" r:id="rId2"/>
  </sheet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D6" i="2"/>
  <c r="B4" i="3" l="1"/>
  <c r="B8" i="3"/>
  <c r="B16" i="3"/>
  <c r="B29" i="3"/>
  <c r="B10" i="3"/>
  <c r="B12" i="3"/>
  <c r="B11" i="3"/>
  <c r="B23" i="3"/>
  <c r="B30" i="3"/>
  <c r="B36" i="3"/>
  <c r="B22" i="3"/>
  <c r="B27" i="3"/>
  <c r="B9" i="3"/>
  <c r="B34" i="3"/>
  <c r="B15" i="3"/>
  <c r="B21" i="3"/>
  <c r="B28" i="3"/>
  <c r="B33" i="3"/>
  <c r="B20" i="3"/>
  <c r="B35" i="3"/>
  <c r="B13" i="3"/>
  <c r="B24" i="3"/>
  <c r="B17" i="3"/>
  <c r="B6" i="3"/>
  <c r="B26" i="3"/>
  <c r="B14" i="3"/>
  <c r="B7" i="3"/>
  <c r="B19" i="3"/>
  <c r="B32" i="3"/>
  <c r="B31" i="3"/>
  <c r="B18" i="3"/>
  <c r="B25" i="3"/>
  <c r="B5" i="3"/>
  <c r="A4" i="3"/>
  <c r="A8" i="3"/>
  <c r="A16" i="3"/>
  <c r="A29" i="3"/>
  <c r="A10" i="3"/>
  <c r="A12" i="3"/>
  <c r="A11" i="3"/>
  <c r="A23" i="3"/>
  <c r="A30" i="3"/>
  <c r="A36" i="3"/>
  <c r="A22" i="3"/>
  <c r="A27" i="3"/>
  <c r="A9" i="3"/>
  <c r="A34" i="3"/>
  <c r="A15" i="3"/>
  <c r="A21" i="3"/>
  <c r="A28" i="3"/>
  <c r="A33" i="3"/>
  <c r="A20" i="3"/>
  <c r="A35" i="3"/>
  <c r="A13" i="3"/>
  <c r="A24" i="3"/>
  <c r="A17" i="3"/>
  <c r="A6" i="3"/>
  <c r="A26" i="3"/>
  <c r="A14" i="3"/>
  <c r="A7" i="3"/>
  <c r="A19" i="3"/>
  <c r="A32" i="3"/>
  <c r="A31" i="3"/>
  <c r="A18" i="3"/>
  <c r="A25" i="3"/>
  <c r="A5" i="3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4" i="2"/>
  <c r="Q5" i="2" l="1"/>
  <c r="P5" i="2"/>
  <c r="R5" i="2"/>
  <c r="R6" i="2"/>
  <c r="Q6" i="2"/>
  <c r="P6" i="2"/>
  <c r="Q6" i="3"/>
  <c r="P6" i="3"/>
  <c r="O6" i="3"/>
  <c r="Q5" i="3"/>
  <c r="O5" i="3"/>
  <c r="P5" i="3"/>
  <c r="K29" i="3" l="1"/>
  <c r="K10" i="3"/>
  <c r="K12" i="3"/>
  <c r="K11" i="3"/>
  <c r="K23" i="3"/>
  <c r="K30" i="3"/>
  <c r="K36" i="3"/>
  <c r="K22" i="3"/>
  <c r="K27" i="3"/>
  <c r="K9" i="3"/>
  <c r="K34" i="3"/>
  <c r="K15" i="3"/>
  <c r="K21" i="3"/>
  <c r="K28" i="3"/>
  <c r="K33" i="3"/>
  <c r="K20" i="3"/>
  <c r="K35" i="3"/>
  <c r="K13" i="3"/>
  <c r="K24" i="3"/>
  <c r="K17" i="3"/>
  <c r="K26" i="3"/>
  <c r="K14" i="3"/>
  <c r="K19" i="3"/>
  <c r="K32" i="3"/>
  <c r="K31" i="3"/>
  <c r="K18" i="3"/>
  <c r="K25" i="3"/>
  <c r="K5" i="3"/>
  <c r="K6" i="3"/>
  <c r="K7" i="3"/>
  <c r="K8" i="3"/>
  <c r="K4" i="3"/>
  <c r="K16" i="3"/>
  <c r="K23" i="2"/>
  <c r="K24" i="2"/>
  <c r="K25" i="2"/>
  <c r="K26" i="2"/>
  <c r="K27" i="2"/>
  <c r="K28" i="2"/>
  <c r="K29" i="2"/>
  <c r="K17" i="2"/>
  <c r="K18" i="2"/>
  <c r="K19" i="2"/>
  <c r="K20" i="2"/>
  <c r="K21" i="2"/>
  <c r="K22" i="2"/>
  <c r="K8" i="2"/>
  <c r="K9" i="2"/>
  <c r="K10" i="2"/>
  <c r="K11" i="2"/>
  <c r="K12" i="2"/>
  <c r="K13" i="2"/>
  <c r="K14" i="2"/>
  <c r="K15" i="2"/>
  <c r="K16" i="2"/>
  <c r="K4" i="2"/>
  <c r="K5" i="2"/>
  <c r="K6" i="2"/>
  <c r="K7" i="2"/>
  <c r="M23" i="2" l="1"/>
  <c r="M24" i="2"/>
  <c r="M25" i="2"/>
  <c r="M26" i="2"/>
  <c r="M27" i="2"/>
  <c r="M28" i="2"/>
  <c r="M29" i="2"/>
  <c r="M17" i="2"/>
  <c r="M18" i="2"/>
  <c r="M19" i="2"/>
  <c r="M20" i="2"/>
  <c r="M21" i="2"/>
  <c r="M22" i="2"/>
  <c r="M8" i="2"/>
  <c r="M9" i="2"/>
  <c r="M10" i="2"/>
  <c r="M11" i="2"/>
  <c r="M12" i="2"/>
  <c r="M13" i="2"/>
  <c r="M14" i="2"/>
  <c r="M15" i="2"/>
  <c r="M16" i="2"/>
  <c r="M4" i="2"/>
  <c r="M5" i="2"/>
  <c r="M6" i="2"/>
  <c r="M7" i="2"/>
  <c r="L4" i="3"/>
  <c r="L8" i="3"/>
  <c r="L7" i="3"/>
  <c r="L6" i="3"/>
  <c r="L5" i="3"/>
  <c r="L25" i="3"/>
  <c r="L18" i="3"/>
  <c r="L31" i="3"/>
  <c r="L32" i="3"/>
  <c r="L19" i="3"/>
  <c r="L14" i="3"/>
  <c r="L26" i="3"/>
  <c r="L17" i="3"/>
  <c r="L24" i="3"/>
  <c r="L13" i="3"/>
  <c r="L35" i="3"/>
  <c r="L20" i="3"/>
  <c r="L33" i="3"/>
  <c r="L28" i="3"/>
  <c r="L21" i="3"/>
  <c r="L15" i="3"/>
  <c r="L34" i="3"/>
  <c r="L9" i="3"/>
  <c r="L27" i="3"/>
  <c r="L22" i="3"/>
  <c r="L36" i="3"/>
  <c r="L30" i="3"/>
  <c r="L23" i="3"/>
  <c r="L11" i="3"/>
  <c r="L12" i="3"/>
  <c r="L10" i="3"/>
  <c r="L29" i="3"/>
  <c r="L16" i="3"/>
  <c r="D4" i="2"/>
  <c r="D5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4" i="3" l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</calcChain>
</file>

<file path=xl/sharedStrings.xml><?xml version="1.0" encoding="utf-8"?>
<sst xmlns="http://schemas.openxmlformats.org/spreadsheetml/2006/main" count="166" uniqueCount="106">
  <si>
    <t>SCARLETT</t>
  </si>
  <si>
    <t>ARAGONE DU MOULIN</t>
  </si>
  <si>
    <t>ATLANTIC WHITE HEATHER</t>
  </si>
  <si>
    <t>SULTAN DE FOURNIERE</t>
  </si>
  <si>
    <t>BLACK LASS</t>
  </si>
  <si>
    <t>DAPPLE RASI</t>
  </si>
  <si>
    <t>CEKORIA DES BERTAINES</t>
  </si>
  <si>
    <t>SOOLMOY POLLY</t>
  </si>
  <si>
    <t>VOYELLE DE LAVARDIN</t>
  </si>
  <si>
    <t>STAUFEN</t>
  </si>
  <si>
    <t>LINDWUDE RHIA</t>
  </si>
  <si>
    <t>SEVRES D'ARTOIS</t>
  </si>
  <si>
    <t>DAYA DU RENCLOS</t>
  </si>
  <si>
    <t>TOUJOURS MAXIMILIEN</t>
  </si>
  <si>
    <t>FORT BLOQUE</t>
  </si>
  <si>
    <t>GALOPIN</t>
  </si>
  <si>
    <t>UEMO DU QUATRY</t>
  </si>
  <si>
    <t>RINGWOOD DE BARBEREAU</t>
  </si>
  <si>
    <t>CASSIE'S JOY</t>
  </si>
  <si>
    <t>BEL ESPOIR SEBELLE</t>
  </si>
  <si>
    <t>MOCKBEGGAR BOVRIL</t>
  </si>
  <si>
    <t>FLY DU THOT</t>
  </si>
  <si>
    <t>CHELSEA</t>
  </si>
  <si>
    <t>EMOTION DE MESC</t>
  </si>
  <si>
    <t>DISCO DU FORT</t>
  </si>
  <si>
    <t>CASTILLE DE FENARD</t>
  </si>
  <si>
    <t>PILGRIM DU BONTEMPS</t>
  </si>
  <si>
    <t>RACAILLE DE BACON</t>
  </si>
  <si>
    <t>TIGER BACK</t>
  </si>
  <si>
    <t>COOKIE</t>
  </si>
  <si>
    <t>CAROLLO DE L'OLIVIER</t>
  </si>
  <si>
    <t>ULSANG</t>
  </si>
  <si>
    <t>AIRPEARL</t>
  </si>
  <si>
    <t>BOOGIE DE LIGNIERE</t>
  </si>
  <si>
    <t>URIANA DU CLOS</t>
  </si>
  <si>
    <t>CHUGARD LOVE CHIC</t>
  </si>
  <si>
    <t>TAO DE TISMA</t>
  </si>
  <si>
    <t>VIZIR DANGUEVILLE</t>
  </si>
  <si>
    <t>ELAN BABIERE</t>
  </si>
  <si>
    <t>LENA CA</t>
  </si>
  <si>
    <t>EUGENIE DE</t>
  </si>
  <si>
    <t>VALENTINE MI</t>
  </si>
  <si>
    <t>CLARA CO</t>
  </si>
  <si>
    <t>CECILE EN</t>
  </si>
  <si>
    <t>MORGANE GR</t>
  </si>
  <si>
    <t>MARINE HA</t>
  </si>
  <si>
    <t>EUGENIE DU</t>
  </si>
  <si>
    <t>LILOU MA</t>
  </si>
  <si>
    <t>EMILIE KO</t>
  </si>
  <si>
    <t>SUZANNE RA</t>
  </si>
  <si>
    <t>CYRIELLE L H</t>
  </si>
  <si>
    <t>MARINE FA</t>
  </si>
  <si>
    <t>ANAIS MI</t>
  </si>
  <si>
    <t>MADISON DU</t>
  </si>
  <si>
    <t>NAYA FO</t>
  </si>
  <si>
    <t>ELIOR PE</t>
  </si>
  <si>
    <t>CLAIRE LE</t>
  </si>
  <si>
    <t>ROMANE AD</t>
  </si>
  <si>
    <t>AMELIE LO</t>
  </si>
  <si>
    <t>ARMANCE FO</t>
  </si>
  <si>
    <t>AMELINE PI</t>
  </si>
  <si>
    <t>MAELYS ME</t>
  </si>
  <si>
    <t>ROMANE BO</t>
  </si>
  <si>
    <t>ZOE LE</t>
  </si>
  <si>
    <t>LORELEI HU</t>
  </si>
  <si>
    <t>NORA BO</t>
  </si>
  <si>
    <t>ALEXA OG</t>
  </si>
  <si>
    <t>SAMUEL EP</t>
  </si>
  <si>
    <t>CLAIRE BR</t>
  </si>
  <si>
    <t>LENA JO</t>
  </si>
  <si>
    <t>PAULINE VA</t>
  </si>
  <si>
    <t>ROZANNE OO</t>
  </si>
  <si>
    <t>JUSTINE LA</t>
  </si>
  <si>
    <t>TESS LE</t>
  </si>
  <si>
    <t>CAROLINE CO</t>
  </si>
  <si>
    <t>MAELYS VO</t>
  </si>
  <si>
    <t>ROMANE LU</t>
  </si>
  <si>
    <t>CHARLOTTE PA</t>
  </si>
  <si>
    <t xml:space="preserve">VALENTINE FA </t>
  </si>
  <si>
    <t>JUSTINE JA</t>
  </si>
  <si>
    <t>ROXANE MA</t>
  </si>
  <si>
    <t>ROSE CO</t>
  </si>
  <si>
    <t>GABIN CA</t>
  </si>
  <si>
    <t>MAYA LE</t>
  </si>
  <si>
    <t>NOM_CAVALIER</t>
  </si>
  <si>
    <t>NOM_CHEVAL</t>
  </si>
  <si>
    <t>N_CAVALIER</t>
  </si>
  <si>
    <t>N_ORDRE</t>
  </si>
  <si>
    <t>N_CHEVAL</t>
  </si>
  <si>
    <t>NB_TOURS</t>
  </si>
  <si>
    <t>Tri personnalisé</t>
  </si>
  <si>
    <t>Du plus grand au plus petit</t>
  </si>
  <si>
    <t>Ordre</t>
  </si>
  <si>
    <t>Colonne</t>
  </si>
  <si>
    <t>Du plus petit au plus grand</t>
  </si>
  <si>
    <t>N°_PASSAGE_FFE</t>
  </si>
  <si>
    <t>N°_PASSAGE</t>
  </si>
  <si>
    <t>NB_TOURS_CAVALIER</t>
  </si>
  <si>
    <t>NB_TOURS_CHEVAL</t>
  </si>
  <si>
    <t>Tours</t>
  </si>
  <si>
    <t>Cavaliers</t>
  </si>
  <si>
    <t>Chevaux</t>
  </si>
  <si>
    <t>De A à Z</t>
  </si>
  <si>
    <t>ALEATOIRE</t>
  </si>
  <si>
    <t>INTER_CAVALIER</t>
  </si>
  <si>
    <t>INTER_CHEVAL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</si>
</sst>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/>
    <xf numFmtId="0" fontId="0" fillId="7" borderId="1" xfId="0" applyFill="1" applyBorder="1"/>
    <xf numFmtId="0" fontId="0" fillId="17" borderId="1" xfId="0" applyFill="1" applyBorder="1"/>
    <xf numFmtId="0" fontId="0" fillId="24" borderId="1" xfId="0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0" fontId="0" fillId="10" borderId="1" xfId="0" applyFill="1" applyBorder="1"/>
    <xf numFmtId="0" fontId="0" fillId="15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12" borderId="1" xfId="0" applyFill="1" applyBorder="1"/>
    <xf numFmtId="0" fontId="0" fillId="19" borderId="1" xfId="0" applyFill="1" applyBorder="1"/>
    <xf numFmtId="0" fontId="0" fillId="13" borderId="1" xfId="0" applyFill="1" applyBorder="1"/>
    <xf numFmtId="0" fontId="0" fillId="2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/>
    <xf numFmtId="0" fontId="0" fillId="16" borderId="1" xfId="0" applyFill="1" applyBorder="1"/>
    <xf numFmtId="0" fontId="0" fillId="14" borderId="1" xfId="0" applyFill="1" applyBorder="1"/>
    <xf numFmtId="0" fontId="0" fillId="18" borderId="1" xfId="0" applyFill="1" applyBorder="1"/>
    <xf numFmtId="0" fontId="0" fillId="5" borderId="1" xfId="0" applyFill="1" applyBorder="1"/>
    <xf numFmtId="0" fontId="0" fillId="23" borderId="1" xfId="0" applyFill="1" applyBorder="1" applyAlignment="1">
      <alignment horizontal="center"/>
    </xf>
    <xf numFmtId="0" fontId="0" fillId="20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21" borderId="1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0" fillId="3" borderId="1" xfId="0" applyFill="1" applyBorder="1"/>
    <xf numFmtId="0" fontId="0" fillId="26" borderId="1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0" fillId="0" borderId="1" xfId="0" applyFill="1" applyBorder="1"/>
    <xf numFmtId="0" fontId="0" fillId="12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31" borderId="1" xfId="0" applyFill="1" applyBorder="1" applyAlignment="1">
      <alignment horizontal="center"/>
    </xf>
    <xf numFmtId="0" fontId="0" fillId="22" borderId="1" xfId="0" applyFill="1" applyBorder="1"/>
    <xf numFmtId="0" fontId="0" fillId="30" borderId="1" xfId="0" applyFill="1" applyBorder="1"/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/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FF"/>
      <color rgb="FF0066FF"/>
      <color rgb="FF00FF99"/>
      <color rgb="FFFF5050"/>
      <color rgb="FF666699"/>
      <color rgb="FF9966FF"/>
      <color rgb="FF00FF00"/>
      <color rgb="FF0099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90" zoomScaleNormal="90" workbookViewId="0"/>
  </sheetViews>
  <sheetFormatPr baseColWidth="10" defaultRowHeight="15" x14ac:dyDescent="0.25"/>
  <cols>
    <col min="1" max="1" width="20.28515625" bestFit="1" customWidth="1"/>
    <col min="2" max="2" width="18.42578125" bestFit="1" customWidth="1"/>
    <col min="3" max="3" width="16.42578125" bestFit="1" customWidth="1"/>
    <col min="4" max="4" width="12.28515625" bestFit="1" customWidth="1"/>
    <col min="5" max="5" width="16.5703125" bestFit="1" customWidth="1"/>
    <col min="6" max="6" width="14.7109375" bestFit="1" customWidth="1"/>
    <col min="7" max="7" width="15.28515625" bestFit="1" customWidth="1"/>
    <col min="8" max="8" width="24.42578125" bestFit="1" customWidth="1"/>
    <col min="9" max="9" width="12" style="1" bestFit="1" customWidth="1"/>
    <col min="10" max="10" width="10.28515625" style="1" bestFit="1" customWidth="1"/>
    <col min="11" max="11" width="9.42578125" style="1" bestFit="1" customWidth="1"/>
    <col min="12" max="12" width="10.5703125" style="1" bestFit="1" customWidth="1"/>
    <col min="13" max="13" width="10.5703125" bestFit="1" customWidth="1"/>
    <col min="15" max="15" width="15.140625" bestFit="1" customWidth="1"/>
  </cols>
  <sheetData>
    <row r="1" spans="1:18" x14ac:dyDescent="0.25">
      <c r="A1" s="50"/>
      <c r="B1" s="50"/>
      <c r="C1" s="50"/>
      <c r="D1" s="51">
        <v>5</v>
      </c>
      <c r="E1" s="51">
        <v>6</v>
      </c>
      <c r="F1" s="51">
        <v>7</v>
      </c>
      <c r="G1" s="50"/>
      <c r="H1" s="50"/>
      <c r="I1" s="51">
        <v>1</v>
      </c>
      <c r="J1" s="51">
        <v>2</v>
      </c>
      <c r="K1" s="51">
        <v>3</v>
      </c>
      <c r="L1" s="51"/>
      <c r="M1" s="51">
        <v>4</v>
      </c>
    </row>
    <row r="2" spans="1:18" x14ac:dyDescent="0.25">
      <c r="H2" s="50"/>
    </row>
    <row r="3" spans="1:18" x14ac:dyDescent="0.25">
      <c r="A3" s="5" t="s">
        <v>97</v>
      </c>
      <c r="B3" s="5" t="s">
        <v>98</v>
      </c>
      <c r="C3" s="10" t="s">
        <v>95</v>
      </c>
      <c r="D3" s="10" t="s">
        <v>96</v>
      </c>
      <c r="E3" s="48" t="s">
        <v>104</v>
      </c>
      <c r="F3" s="48" t="s">
        <v>105</v>
      </c>
      <c r="G3" s="10" t="s">
        <v>84</v>
      </c>
      <c r="H3" s="52" t="s">
        <v>85</v>
      </c>
      <c r="I3" s="10" t="s">
        <v>86</v>
      </c>
      <c r="J3" s="10" t="s">
        <v>88</v>
      </c>
      <c r="K3" s="10" t="s">
        <v>87</v>
      </c>
      <c r="L3" s="54" t="s">
        <v>103</v>
      </c>
      <c r="M3" s="10" t="s">
        <v>89</v>
      </c>
      <c r="N3" s="4"/>
      <c r="O3" s="7"/>
      <c r="P3" s="57" t="s">
        <v>99</v>
      </c>
      <c r="Q3" s="58"/>
      <c r="R3" s="58"/>
    </row>
    <row r="4" spans="1:18" x14ac:dyDescent="0.25">
      <c r="A4" s="9">
        <f t="shared" ref="A4:A29" si="0">COUNTIF(G$4:G$29,"=" &amp; G4)</f>
        <v>2</v>
      </c>
      <c r="B4" s="9">
        <f t="shared" ref="B4:B29" si="1">COUNTIF(H$4:H$29,"=" &amp; H4)</f>
        <v>3</v>
      </c>
      <c r="C4" s="9">
        <v>15</v>
      </c>
      <c r="D4" s="9">
        <f t="shared" ref="D4:D29" si="2">SUM(D3,1)</f>
        <v>1</v>
      </c>
      <c r="E4" s="49"/>
      <c r="F4" s="49"/>
      <c r="G4" s="11" t="s">
        <v>40</v>
      </c>
      <c r="H4" s="12" t="s">
        <v>5</v>
      </c>
      <c r="I4" s="53">
        <v>2</v>
      </c>
      <c r="J4" s="53">
        <v>3</v>
      </c>
      <c r="K4" s="13">
        <f t="shared" ref="K4:K29" si="3">PRODUCT(I4,10)+J4</f>
        <v>23</v>
      </c>
      <c r="L4" s="7">
        <f ca="1">RANDBETWEEN(1,26)</f>
        <v>8</v>
      </c>
      <c r="M4" s="14">
        <f t="shared" ref="M4:M29" si="4">SUM(I4,J4)</f>
        <v>5</v>
      </c>
      <c r="N4" s="4"/>
      <c r="O4" s="7"/>
      <c r="P4" s="5">
        <v>1</v>
      </c>
      <c r="Q4" s="5">
        <v>2</v>
      </c>
      <c r="R4" s="5">
        <v>3</v>
      </c>
    </row>
    <row r="5" spans="1:18" x14ac:dyDescent="0.25">
      <c r="A5" s="9">
        <f t="shared" si="0"/>
        <v>2</v>
      </c>
      <c r="B5" s="9">
        <f t="shared" si="1"/>
        <v>3</v>
      </c>
      <c r="C5" s="9">
        <v>22</v>
      </c>
      <c r="D5" s="9">
        <f t="shared" si="2"/>
        <v>2</v>
      </c>
      <c r="E5" s="49"/>
      <c r="F5" s="49"/>
      <c r="G5" s="15" t="s">
        <v>45</v>
      </c>
      <c r="H5" s="16" t="s">
        <v>4</v>
      </c>
      <c r="I5" s="53">
        <v>2</v>
      </c>
      <c r="J5" s="53">
        <v>3</v>
      </c>
      <c r="K5" s="13">
        <f t="shared" si="3"/>
        <v>23</v>
      </c>
      <c r="L5" s="7"/>
      <c r="M5" s="14">
        <f t="shared" si="4"/>
        <v>5</v>
      </c>
      <c r="N5" s="4"/>
      <c r="O5" s="8" t="s">
        <v>100</v>
      </c>
      <c r="P5" s="9">
        <f>COUNTIF($A$4:$A$29,"=" &amp; P$4)/P$4</f>
        <v>2</v>
      </c>
      <c r="Q5" s="9">
        <f>COUNTIF($A$4:$A$29,"=" &amp; Q$4)/Q$4</f>
        <v>12</v>
      </c>
      <c r="R5" s="9">
        <f>COUNTIF($A$4:$A$29,"=" &amp; R$4)/R$4</f>
        <v>0</v>
      </c>
    </row>
    <row r="6" spans="1:18" x14ac:dyDescent="0.25">
      <c r="A6" s="9">
        <f t="shared" si="0"/>
        <v>2</v>
      </c>
      <c r="B6" s="9">
        <f t="shared" si="1"/>
        <v>3</v>
      </c>
      <c r="C6" s="9">
        <v>24</v>
      </c>
      <c r="D6" s="9">
        <f t="shared" si="2"/>
        <v>3</v>
      </c>
      <c r="E6" s="49"/>
      <c r="F6" s="49"/>
      <c r="G6" s="17" t="s">
        <v>49</v>
      </c>
      <c r="H6" s="18" t="s">
        <v>8</v>
      </c>
      <c r="I6" s="53">
        <v>2</v>
      </c>
      <c r="J6" s="53">
        <v>3</v>
      </c>
      <c r="K6" s="13">
        <f t="shared" si="3"/>
        <v>23</v>
      </c>
      <c r="L6" s="7"/>
      <c r="M6" s="14">
        <f t="shared" si="4"/>
        <v>5</v>
      </c>
      <c r="N6" s="4"/>
      <c r="O6" s="8" t="s">
        <v>101</v>
      </c>
      <c r="P6" s="9">
        <f>COUNTIF($B$4:$B$29,"=" &amp; P$4)/P$4</f>
        <v>2</v>
      </c>
      <c r="Q6" s="9">
        <f>COUNTIF($B$4:$B$29,"=" &amp; Q$4)/Q$4</f>
        <v>0</v>
      </c>
      <c r="R6" s="9">
        <f>COUNTIF($B$4:$B$29,"=" &amp; R$4)/R$4</f>
        <v>8</v>
      </c>
    </row>
    <row r="7" spans="1:18" x14ac:dyDescent="0.25">
      <c r="A7" s="9">
        <f t="shared" si="0"/>
        <v>2</v>
      </c>
      <c r="B7" s="9">
        <f t="shared" si="1"/>
        <v>3</v>
      </c>
      <c r="C7" s="9">
        <v>3</v>
      </c>
      <c r="D7" s="9">
        <f t="shared" si="2"/>
        <v>4</v>
      </c>
      <c r="E7" s="49"/>
      <c r="F7" s="49"/>
      <c r="G7" s="19" t="s">
        <v>41</v>
      </c>
      <c r="H7" s="20" t="s">
        <v>3</v>
      </c>
      <c r="I7" s="53">
        <v>2</v>
      </c>
      <c r="J7" s="53">
        <v>3</v>
      </c>
      <c r="K7" s="13">
        <f t="shared" si="3"/>
        <v>23</v>
      </c>
      <c r="L7" s="7"/>
      <c r="M7" s="14">
        <f t="shared" si="4"/>
        <v>5</v>
      </c>
      <c r="N7" s="4"/>
    </row>
    <row r="8" spans="1:18" x14ac:dyDescent="0.25">
      <c r="A8" s="9">
        <f t="shared" si="0"/>
        <v>2</v>
      </c>
      <c r="B8" s="9">
        <f t="shared" si="1"/>
        <v>3</v>
      </c>
      <c r="C8" s="9">
        <v>7</v>
      </c>
      <c r="D8" s="9">
        <f>SUM(D7,1)</f>
        <v>5</v>
      </c>
      <c r="E8" s="49">
        <v>2</v>
      </c>
      <c r="F8" s="49"/>
      <c r="G8" s="15" t="s">
        <v>45</v>
      </c>
      <c r="H8" s="21" t="s">
        <v>1</v>
      </c>
      <c r="I8" s="7">
        <v>1</v>
      </c>
      <c r="J8" s="7">
        <v>3</v>
      </c>
      <c r="K8" s="22">
        <f t="shared" si="3"/>
        <v>13</v>
      </c>
      <c r="L8" s="7"/>
      <c r="M8" s="23">
        <f t="shared" si="4"/>
        <v>4</v>
      </c>
      <c r="N8" s="4"/>
    </row>
    <row r="9" spans="1:18" x14ac:dyDescent="0.25">
      <c r="A9" s="9">
        <f t="shared" si="0"/>
        <v>2</v>
      </c>
      <c r="B9" s="9">
        <f t="shared" si="1"/>
        <v>3</v>
      </c>
      <c r="C9" s="9">
        <v>6</v>
      </c>
      <c r="D9" s="9">
        <f>SUM(D8,1)</f>
        <v>6</v>
      </c>
      <c r="E9" s="49"/>
      <c r="F9" s="49"/>
      <c r="G9" s="24" t="s">
        <v>44</v>
      </c>
      <c r="H9" s="25" t="s">
        <v>6</v>
      </c>
      <c r="I9" s="7">
        <v>1</v>
      </c>
      <c r="J9" s="7">
        <v>3</v>
      </c>
      <c r="K9" s="22">
        <f>PRODUCT(I9,10)+J9</f>
        <v>13</v>
      </c>
      <c r="L9" s="7"/>
      <c r="M9" s="23">
        <f>SUM(I9,J9)</f>
        <v>4</v>
      </c>
      <c r="N9" s="4"/>
      <c r="O9" s="5" t="s">
        <v>93</v>
      </c>
      <c r="P9" s="56" t="s">
        <v>92</v>
      </c>
      <c r="Q9" s="56"/>
      <c r="R9" s="56"/>
    </row>
    <row r="10" spans="1:18" x14ac:dyDescent="0.25">
      <c r="A10" s="9">
        <f t="shared" si="0"/>
        <v>2</v>
      </c>
      <c r="B10" s="9">
        <f t="shared" si="1"/>
        <v>3</v>
      </c>
      <c r="C10" s="9">
        <v>11</v>
      </c>
      <c r="D10" s="9">
        <f>SUM(D9,1)</f>
        <v>7</v>
      </c>
      <c r="E10" s="49">
        <v>3</v>
      </c>
      <c r="F10" s="49"/>
      <c r="G10" s="17" t="s">
        <v>49</v>
      </c>
      <c r="H10" s="26" t="s">
        <v>2</v>
      </c>
      <c r="I10" s="7">
        <v>1</v>
      </c>
      <c r="J10" s="7">
        <v>3</v>
      </c>
      <c r="K10" s="22">
        <f t="shared" si="3"/>
        <v>13</v>
      </c>
      <c r="L10" s="7"/>
      <c r="M10" s="23">
        <f t="shared" si="4"/>
        <v>4</v>
      </c>
      <c r="N10" s="4"/>
      <c r="O10" s="6" t="s">
        <v>89</v>
      </c>
      <c r="P10" s="55" t="s">
        <v>91</v>
      </c>
      <c r="Q10" s="55"/>
      <c r="R10" s="55"/>
    </row>
    <row r="11" spans="1:18" x14ac:dyDescent="0.25">
      <c r="A11" s="9">
        <f t="shared" si="0"/>
        <v>2</v>
      </c>
      <c r="B11" s="9">
        <f t="shared" si="1"/>
        <v>3</v>
      </c>
      <c r="C11" s="9">
        <v>23</v>
      </c>
      <c r="D11" s="9">
        <f t="shared" si="2"/>
        <v>8</v>
      </c>
      <c r="E11" s="49">
        <v>3</v>
      </c>
      <c r="F11" s="49"/>
      <c r="G11" s="19" t="s">
        <v>41</v>
      </c>
      <c r="H11" s="27" t="s">
        <v>7</v>
      </c>
      <c r="I11" s="53">
        <v>1</v>
      </c>
      <c r="J11" s="53">
        <v>3</v>
      </c>
      <c r="K11" s="22">
        <f t="shared" si="3"/>
        <v>13</v>
      </c>
      <c r="L11" s="7"/>
      <c r="M11" s="23">
        <f t="shared" si="4"/>
        <v>4</v>
      </c>
      <c r="N11" s="4"/>
      <c r="O11" s="6" t="s">
        <v>87</v>
      </c>
      <c r="P11" s="55" t="s">
        <v>94</v>
      </c>
      <c r="Q11" s="55"/>
      <c r="R11" s="55"/>
    </row>
    <row r="12" spans="1:18" x14ac:dyDescent="0.25">
      <c r="A12" s="9">
        <f t="shared" si="0"/>
        <v>2</v>
      </c>
      <c r="B12" s="9">
        <f t="shared" si="1"/>
        <v>3</v>
      </c>
      <c r="C12" s="9">
        <v>25</v>
      </c>
      <c r="D12" s="9">
        <f t="shared" si="2"/>
        <v>9</v>
      </c>
      <c r="E12" s="49"/>
      <c r="F12" s="49">
        <v>7</v>
      </c>
      <c r="G12" s="28" t="s">
        <v>50</v>
      </c>
      <c r="H12" s="12" t="s">
        <v>5</v>
      </c>
      <c r="I12" s="9">
        <v>2</v>
      </c>
      <c r="J12" s="9">
        <v>2</v>
      </c>
      <c r="K12" s="29">
        <f t="shared" si="3"/>
        <v>22</v>
      </c>
      <c r="L12" s="7"/>
      <c r="M12" s="23">
        <f t="shared" si="4"/>
        <v>4</v>
      </c>
      <c r="N12" s="4"/>
      <c r="O12" s="6" t="s">
        <v>84</v>
      </c>
      <c r="P12" s="55" t="s">
        <v>102</v>
      </c>
      <c r="Q12" s="55"/>
      <c r="R12" s="55"/>
    </row>
    <row r="13" spans="1:18" x14ac:dyDescent="0.25">
      <c r="A13" s="9">
        <f t="shared" si="0"/>
        <v>2</v>
      </c>
      <c r="B13" s="9">
        <f t="shared" si="1"/>
        <v>3</v>
      </c>
      <c r="C13" s="9">
        <v>17</v>
      </c>
      <c r="D13" s="9">
        <f t="shared" si="2"/>
        <v>10</v>
      </c>
      <c r="E13" s="49"/>
      <c r="F13" s="49"/>
      <c r="G13" s="30" t="s">
        <v>46</v>
      </c>
      <c r="H13" s="20" t="s">
        <v>3</v>
      </c>
      <c r="I13" s="53">
        <v>2</v>
      </c>
      <c r="J13" s="53">
        <v>2</v>
      </c>
      <c r="K13" s="29">
        <f t="shared" si="3"/>
        <v>22</v>
      </c>
      <c r="L13" s="7"/>
      <c r="M13" s="23">
        <f t="shared" si="4"/>
        <v>4</v>
      </c>
      <c r="N13" s="4"/>
    </row>
    <row r="14" spans="1:18" x14ac:dyDescent="0.25">
      <c r="A14" s="9">
        <f t="shared" si="0"/>
        <v>2</v>
      </c>
      <c r="B14" s="9">
        <f t="shared" si="1"/>
        <v>3</v>
      </c>
      <c r="C14" s="9">
        <v>18</v>
      </c>
      <c r="D14" s="9">
        <f t="shared" si="2"/>
        <v>11</v>
      </c>
      <c r="E14" s="49"/>
      <c r="F14" s="49">
        <v>3</v>
      </c>
      <c r="G14" s="31" t="s">
        <v>39</v>
      </c>
      <c r="H14" s="26" t="s">
        <v>2</v>
      </c>
      <c r="I14" s="53">
        <v>2</v>
      </c>
      <c r="J14" s="53">
        <v>2</v>
      </c>
      <c r="K14" s="29">
        <f t="shared" si="3"/>
        <v>22</v>
      </c>
      <c r="L14" s="7"/>
      <c r="M14" s="23">
        <f t="shared" si="4"/>
        <v>4</v>
      </c>
      <c r="N14" s="4"/>
    </row>
    <row r="15" spans="1:18" x14ac:dyDescent="0.25">
      <c r="A15" s="9">
        <f t="shared" si="0"/>
        <v>2</v>
      </c>
      <c r="B15" s="9">
        <f t="shared" si="1"/>
        <v>3</v>
      </c>
      <c r="C15" s="9">
        <v>9</v>
      </c>
      <c r="D15" s="9">
        <f t="shared" si="2"/>
        <v>12</v>
      </c>
      <c r="E15" s="49"/>
      <c r="F15" s="49"/>
      <c r="G15" s="32" t="s">
        <v>47</v>
      </c>
      <c r="H15" s="18" t="s">
        <v>8</v>
      </c>
      <c r="I15" s="53">
        <v>2</v>
      </c>
      <c r="J15" s="53">
        <v>2</v>
      </c>
      <c r="K15" s="29">
        <f t="shared" si="3"/>
        <v>22</v>
      </c>
      <c r="L15" s="7"/>
      <c r="M15" s="23">
        <f t="shared" si="4"/>
        <v>4</v>
      </c>
      <c r="N15" s="4"/>
    </row>
    <row r="16" spans="1:18" x14ac:dyDescent="0.25">
      <c r="A16" s="9">
        <f t="shared" si="0"/>
        <v>2</v>
      </c>
      <c r="B16" s="9">
        <f t="shared" si="1"/>
        <v>3</v>
      </c>
      <c r="C16" s="9">
        <v>19</v>
      </c>
      <c r="D16" s="9">
        <f t="shared" si="2"/>
        <v>13</v>
      </c>
      <c r="E16" s="49">
        <v>6</v>
      </c>
      <c r="F16" s="49">
        <v>4</v>
      </c>
      <c r="G16" s="24" t="s">
        <v>44</v>
      </c>
      <c r="H16" s="27" t="s">
        <v>7</v>
      </c>
      <c r="I16" s="53">
        <v>2</v>
      </c>
      <c r="J16" s="53">
        <v>2</v>
      </c>
      <c r="K16" s="29">
        <f t="shared" si="3"/>
        <v>22</v>
      </c>
      <c r="L16" s="7"/>
      <c r="M16" s="23">
        <f t="shared" si="4"/>
        <v>4</v>
      </c>
      <c r="N16" s="4"/>
    </row>
    <row r="17" spans="1:14" x14ac:dyDescent="0.25">
      <c r="A17" s="9">
        <f t="shared" si="0"/>
        <v>2</v>
      </c>
      <c r="B17" s="9">
        <f t="shared" si="1"/>
        <v>3</v>
      </c>
      <c r="C17" s="9">
        <v>12</v>
      </c>
      <c r="D17" s="9">
        <f t="shared" si="2"/>
        <v>14</v>
      </c>
      <c r="E17" s="49">
        <v>4</v>
      </c>
      <c r="F17" s="49">
        <v>11</v>
      </c>
      <c r="G17" s="28" t="s">
        <v>50</v>
      </c>
      <c r="H17" s="16" t="s">
        <v>4</v>
      </c>
      <c r="I17" s="7">
        <v>1</v>
      </c>
      <c r="J17" s="7">
        <v>2</v>
      </c>
      <c r="K17" s="33">
        <f t="shared" si="3"/>
        <v>12</v>
      </c>
      <c r="L17" s="7"/>
      <c r="M17" s="34">
        <f t="shared" si="4"/>
        <v>3</v>
      </c>
      <c r="N17" s="4"/>
    </row>
    <row r="18" spans="1:14" x14ac:dyDescent="0.25">
      <c r="A18" s="9">
        <f t="shared" si="0"/>
        <v>2</v>
      </c>
      <c r="B18" s="9">
        <f t="shared" si="1"/>
        <v>3</v>
      </c>
      <c r="C18" s="9">
        <v>1</v>
      </c>
      <c r="D18" s="9">
        <f t="shared" si="2"/>
        <v>15</v>
      </c>
      <c r="E18" s="49">
        <v>3</v>
      </c>
      <c r="F18" s="49">
        <v>9</v>
      </c>
      <c r="G18" s="31" t="s">
        <v>39</v>
      </c>
      <c r="H18" s="21" t="s">
        <v>1</v>
      </c>
      <c r="I18" s="7">
        <v>1</v>
      </c>
      <c r="J18" s="7">
        <v>2</v>
      </c>
      <c r="K18" s="33">
        <f t="shared" si="3"/>
        <v>12</v>
      </c>
      <c r="L18" s="7"/>
      <c r="M18" s="34">
        <f t="shared" si="4"/>
        <v>3</v>
      </c>
      <c r="N18" s="4"/>
    </row>
    <row r="19" spans="1:14" x14ac:dyDescent="0.25">
      <c r="A19" s="9">
        <f t="shared" si="0"/>
        <v>2</v>
      </c>
      <c r="B19" s="9">
        <f t="shared" si="1"/>
        <v>3</v>
      </c>
      <c r="C19" s="9">
        <v>26</v>
      </c>
      <c r="D19" s="9">
        <f t="shared" si="2"/>
        <v>16</v>
      </c>
      <c r="E19" s="49">
        <v>3</v>
      </c>
      <c r="F19" s="49">
        <v>9</v>
      </c>
      <c r="G19" s="32" t="s">
        <v>47</v>
      </c>
      <c r="H19" s="25" t="s">
        <v>6</v>
      </c>
      <c r="I19" s="7">
        <v>1</v>
      </c>
      <c r="J19" s="7">
        <v>2</v>
      </c>
      <c r="K19" s="33">
        <f t="shared" si="3"/>
        <v>12</v>
      </c>
      <c r="L19" s="7"/>
      <c r="M19" s="34">
        <f t="shared" si="4"/>
        <v>3</v>
      </c>
      <c r="N19" s="4"/>
    </row>
    <row r="20" spans="1:14" x14ac:dyDescent="0.25">
      <c r="A20" s="9">
        <f t="shared" si="0"/>
        <v>2</v>
      </c>
      <c r="B20" s="9">
        <f t="shared" si="1"/>
        <v>3</v>
      </c>
      <c r="C20" s="9">
        <v>5</v>
      </c>
      <c r="D20" s="9">
        <f t="shared" si="2"/>
        <v>17</v>
      </c>
      <c r="E20" s="49"/>
      <c r="F20" s="49">
        <v>7</v>
      </c>
      <c r="G20" s="35" t="s">
        <v>43</v>
      </c>
      <c r="H20" s="12" t="s">
        <v>5</v>
      </c>
      <c r="I20" s="53">
        <v>2</v>
      </c>
      <c r="J20" s="53">
        <v>1</v>
      </c>
      <c r="K20" s="36">
        <f t="shared" si="3"/>
        <v>21</v>
      </c>
      <c r="L20" s="7"/>
      <c r="M20" s="34">
        <f t="shared" si="4"/>
        <v>3</v>
      </c>
      <c r="N20" s="4"/>
    </row>
    <row r="21" spans="1:14" x14ac:dyDescent="0.25">
      <c r="A21" s="9">
        <f t="shared" si="0"/>
        <v>2</v>
      </c>
      <c r="B21" s="9">
        <f t="shared" si="1"/>
        <v>3</v>
      </c>
      <c r="C21" s="9">
        <v>20</v>
      </c>
      <c r="D21" s="9">
        <f t="shared" si="2"/>
        <v>18</v>
      </c>
      <c r="E21" s="49"/>
      <c r="F21" s="49"/>
      <c r="G21" s="37" t="s">
        <v>42</v>
      </c>
      <c r="H21" s="18" t="s">
        <v>8</v>
      </c>
      <c r="I21" s="53">
        <v>2</v>
      </c>
      <c r="J21" s="53">
        <v>1</v>
      </c>
      <c r="K21" s="36">
        <f t="shared" si="3"/>
        <v>21</v>
      </c>
      <c r="L21" s="7"/>
      <c r="M21" s="34">
        <f t="shared" si="4"/>
        <v>3</v>
      </c>
      <c r="N21" s="4"/>
    </row>
    <row r="22" spans="1:14" x14ac:dyDescent="0.25">
      <c r="A22" s="9">
        <f t="shared" si="0"/>
        <v>2</v>
      </c>
      <c r="B22" s="9">
        <f t="shared" si="1"/>
        <v>3</v>
      </c>
      <c r="C22" s="9">
        <v>10</v>
      </c>
      <c r="D22" s="9">
        <f t="shared" si="2"/>
        <v>19</v>
      </c>
      <c r="E22" s="49"/>
      <c r="F22" s="49"/>
      <c r="G22" s="18" t="s">
        <v>48</v>
      </c>
      <c r="H22" s="20" t="s">
        <v>3</v>
      </c>
      <c r="I22" s="53">
        <v>2</v>
      </c>
      <c r="J22" s="53">
        <v>1</v>
      </c>
      <c r="K22" s="36">
        <f t="shared" si="3"/>
        <v>21</v>
      </c>
      <c r="L22" s="7"/>
      <c r="M22" s="34">
        <f t="shared" si="4"/>
        <v>3</v>
      </c>
      <c r="N22" s="4"/>
    </row>
    <row r="23" spans="1:14" x14ac:dyDescent="0.25">
      <c r="A23" s="9">
        <f t="shared" si="0"/>
        <v>1</v>
      </c>
      <c r="B23" s="9">
        <f t="shared" si="1"/>
        <v>1</v>
      </c>
      <c r="C23" s="9">
        <v>14</v>
      </c>
      <c r="D23" s="9">
        <f t="shared" si="2"/>
        <v>20</v>
      </c>
      <c r="E23" s="49"/>
      <c r="F23" s="49"/>
      <c r="G23" s="6" t="s">
        <v>52</v>
      </c>
      <c r="H23" s="6" t="s">
        <v>10</v>
      </c>
      <c r="I23" s="7">
        <v>1</v>
      </c>
      <c r="J23" s="7">
        <v>1</v>
      </c>
      <c r="K23" s="38">
        <f t="shared" si="3"/>
        <v>11</v>
      </c>
      <c r="L23" s="7"/>
      <c r="M23" s="39">
        <f t="shared" si="4"/>
        <v>2</v>
      </c>
      <c r="N23" s="4"/>
    </row>
    <row r="24" spans="1:14" x14ac:dyDescent="0.25">
      <c r="A24" s="9">
        <f t="shared" si="0"/>
        <v>2</v>
      </c>
      <c r="B24" s="9">
        <f t="shared" si="1"/>
        <v>3</v>
      </c>
      <c r="C24" s="9">
        <v>16</v>
      </c>
      <c r="D24" s="9">
        <f t="shared" si="2"/>
        <v>21</v>
      </c>
      <c r="E24" s="49">
        <v>3</v>
      </c>
      <c r="F24" s="49">
        <v>4</v>
      </c>
      <c r="G24" s="35" t="s">
        <v>43</v>
      </c>
      <c r="H24" s="25" t="s">
        <v>6</v>
      </c>
      <c r="I24" s="7">
        <v>1</v>
      </c>
      <c r="J24" s="7">
        <v>1</v>
      </c>
      <c r="K24" s="38">
        <f t="shared" si="3"/>
        <v>11</v>
      </c>
      <c r="L24" s="7"/>
      <c r="M24" s="39">
        <f t="shared" si="4"/>
        <v>2</v>
      </c>
      <c r="N24" s="4"/>
    </row>
    <row r="25" spans="1:14" x14ac:dyDescent="0.25">
      <c r="A25" s="9">
        <f t="shared" si="0"/>
        <v>2</v>
      </c>
      <c r="B25" s="9">
        <f t="shared" si="1"/>
        <v>3</v>
      </c>
      <c r="C25" s="9">
        <v>4</v>
      </c>
      <c r="D25" s="9">
        <f t="shared" si="2"/>
        <v>22</v>
      </c>
      <c r="E25" s="49">
        <v>3</v>
      </c>
      <c r="F25" s="49">
        <v>7</v>
      </c>
      <c r="G25" s="37" t="s">
        <v>42</v>
      </c>
      <c r="H25" s="16" t="s">
        <v>4</v>
      </c>
      <c r="I25" s="9">
        <v>1</v>
      </c>
      <c r="J25" s="9">
        <v>1</v>
      </c>
      <c r="K25" s="38">
        <f t="shared" si="3"/>
        <v>11</v>
      </c>
      <c r="L25" s="7"/>
      <c r="M25" s="39">
        <f t="shared" si="4"/>
        <v>2</v>
      </c>
      <c r="N25" s="4"/>
    </row>
    <row r="26" spans="1:14" x14ac:dyDescent="0.25">
      <c r="A26" s="9">
        <f t="shared" si="0"/>
        <v>2</v>
      </c>
      <c r="B26" s="9">
        <f t="shared" si="1"/>
        <v>3</v>
      </c>
      <c r="C26" s="9">
        <v>21</v>
      </c>
      <c r="D26" s="9">
        <f t="shared" si="2"/>
        <v>23</v>
      </c>
      <c r="E26" s="49">
        <v>3</v>
      </c>
      <c r="F26" s="49">
        <v>7</v>
      </c>
      <c r="G26" s="18" t="s">
        <v>48</v>
      </c>
      <c r="H26" s="21" t="s">
        <v>1</v>
      </c>
      <c r="I26" s="53">
        <v>1</v>
      </c>
      <c r="J26" s="53">
        <v>1</v>
      </c>
      <c r="K26" s="38">
        <f t="shared" si="3"/>
        <v>11</v>
      </c>
      <c r="L26" s="7"/>
      <c r="M26" s="39">
        <f t="shared" si="4"/>
        <v>2</v>
      </c>
      <c r="N26" s="4"/>
    </row>
    <row r="27" spans="1:14" x14ac:dyDescent="0.25">
      <c r="A27" s="9">
        <f t="shared" si="0"/>
        <v>2</v>
      </c>
      <c r="B27" s="9">
        <f t="shared" si="1"/>
        <v>3</v>
      </c>
      <c r="C27" s="9">
        <v>2</v>
      </c>
      <c r="D27" s="9">
        <f t="shared" si="2"/>
        <v>24</v>
      </c>
      <c r="E27" s="49">
        <v>22</v>
      </c>
      <c r="F27" s="49">
        <v>12</v>
      </c>
      <c r="G27" s="11" t="s">
        <v>40</v>
      </c>
      <c r="H27" s="26" t="s">
        <v>2</v>
      </c>
      <c r="I27" s="53">
        <v>1</v>
      </c>
      <c r="J27" s="53">
        <v>1</v>
      </c>
      <c r="K27" s="38">
        <f t="shared" si="3"/>
        <v>11</v>
      </c>
      <c r="L27" s="7"/>
      <c r="M27" s="39">
        <f t="shared" si="4"/>
        <v>2</v>
      </c>
      <c r="N27" s="4"/>
    </row>
    <row r="28" spans="1:14" x14ac:dyDescent="0.25">
      <c r="A28" s="9">
        <f t="shared" si="0"/>
        <v>2</v>
      </c>
      <c r="B28" s="9">
        <f t="shared" si="1"/>
        <v>3</v>
      </c>
      <c r="C28" s="9">
        <v>8</v>
      </c>
      <c r="D28" s="9">
        <f t="shared" si="2"/>
        <v>25</v>
      </c>
      <c r="E28" s="49">
        <v>14</v>
      </c>
      <c r="F28" s="49">
        <v>11</v>
      </c>
      <c r="G28" s="30" t="s">
        <v>46</v>
      </c>
      <c r="H28" s="27" t="s">
        <v>7</v>
      </c>
      <c r="I28" s="7">
        <v>1</v>
      </c>
      <c r="J28" s="7">
        <v>1</v>
      </c>
      <c r="K28" s="38">
        <f t="shared" si="3"/>
        <v>11</v>
      </c>
      <c r="L28" s="7"/>
      <c r="M28" s="39">
        <f t="shared" si="4"/>
        <v>2</v>
      </c>
      <c r="N28" s="4"/>
    </row>
    <row r="29" spans="1:14" x14ac:dyDescent="0.25">
      <c r="A29" s="9">
        <f t="shared" si="0"/>
        <v>1</v>
      </c>
      <c r="B29" s="9">
        <f t="shared" si="1"/>
        <v>1</v>
      </c>
      <c r="C29" s="9">
        <v>13</v>
      </c>
      <c r="D29" s="9">
        <f t="shared" si="2"/>
        <v>26</v>
      </c>
      <c r="E29" s="49"/>
      <c r="F29" s="49"/>
      <c r="G29" s="40" t="s">
        <v>51</v>
      </c>
      <c r="H29" s="6" t="s">
        <v>9</v>
      </c>
      <c r="I29" s="7">
        <v>1</v>
      </c>
      <c r="J29" s="7">
        <v>1</v>
      </c>
      <c r="K29" s="38">
        <f t="shared" si="3"/>
        <v>11</v>
      </c>
      <c r="L29" s="7"/>
      <c r="M29" s="39">
        <f t="shared" si="4"/>
        <v>2</v>
      </c>
      <c r="N29" s="4"/>
    </row>
    <row r="30" spans="1:14" x14ac:dyDescent="0.25">
      <c r="C30" s="3"/>
      <c r="D30" s="3"/>
      <c r="G30" s="3"/>
      <c r="H30" s="3"/>
      <c r="I30" s="2"/>
      <c r="J30" s="2"/>
      <c r="K30" s="2"/>
      <c r="L30" s="2"/>
      <c r="M30" s="3"/>
      <c r="N30" s="3"/>
    </row>
  </sheetData>
  <sortState ref="A4:M29">
    <sortCondition descending="1" ref="M4:M29"/>
    <sortCondition ref="K4:K29"/>
    <sortCondition ref="G4:G29"/>
  </sortState>
  <mergeCells count="5">
    <mergeCell ref="P12:R12"/>
    <mergeCell ref="P9:R9"/>
    <mergeCell ref="P3:R3"/>
    <mergeCell ref="P10:R10"/>
    <mergeCell ref="P11:R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90" zoomScaleNormal="90" workbookViewId="0"/>
  </sheetViews>
  <sheetFormatPr baseColWidth="10" defaultRowHeight="15" x14ac:dyDescent="0.25"/>
  <cols>
    <col min="1" max="1" width="20.28515625" bestFit="1" customWidth="1"/>
    <col min="2" max="2" width="18.42578125" customWidth="1"/>
    <col min="3" max="3" width="16.42578125" customWidth="1"/>
    <col min="4" max="4" width="12.28515625" bestFit="1" customWidth="1"/>
    <col min="5" max="5" width="16.5703125" bestFit="1" customWidth="1"/>
    <col min="6" max="6" width="14.7109375" bestFit="1" customWidth="1"/>
    <col min="7" max="7" width="15.28515625" bestFit="1" customWidth="1"/>
    <col min="8" max="8" width="25.28515625" bestFit="1" customWidth="1"/>
    <col min="9" max="9" width="12" bestFit="1" customWidth="1"/>
    <col min="10" max="10" width="10.28515625" bestFit="1" customWidth="1"/>
    <col min="11" max="11" width="9.42578125" bestFit="1" customWidth="1"/>
    <col min="12" max="12" width="10.42578125" bestFit="1" customWidth="1"/>
    <col min="14" max="14" width="15.140625" bestFit="1" customWidth="1"/>
    <col min="19" max="19" width="11.42578125" customWidth="1"/>
  </cols>
  <sheetData>
    <row r="1" spans="1:17" x14ac:dyDescent="0.25">
      <c r="A1" s="50"/>
      <c r="B1" s="50"/>
      <c r="C1" s="50"/>
      <c r="D1" s="51">
        <v>5</v>
      </c>
      <c r="E1" s="51">
        <v>6</v>
      </c>
      <c r="F1" s="51">
        <v>7</v>
      </c>
      <c r="G1" s="50"/>
      <c r="H1" s="50"/>
      <c r="I1" s="51">
        <v>1</v>
      </c>
      <c r="J1" s="51">
        <v>2</v>
      </c>
      <c r="K1" s="51">
        <v>3</v>
      </c>
      <c r="L1" s="51">
        <v>4</v>
      </c>
    </row>
    <row r="3" spans="1:17" x14ac:dyDescent="0.25">
      <c r="A3" s="5" t="s">
        <v>97</v>
      </c>
      <c r="B3" s="5" t="s">
        <v>98</v>
      </c>
      <c r="C3" s="5" t="s">
        <v>95</v>
      </c>
      <c r="D3" s="5" t="s">
        <v>96</v>
      </c>
      <c r="E3" s="48" t="s">
        <v>104</v>
      </c>
      <c r="F3" s="48" t="s">
        <v>105</v>
      </c>
      <c r="G3" s="5" t="s">
        <v>84</v>
      </c>
      <c r="H3" s="5" t="s">
        <v>85</v>
      </c>
      <c r="I3" s="5" t="s">
        <v>86</v>
      </c>
      <c r="J3" s="5" t="s">
        <v>88</v>
      </c>
      <c r="K3" s="5" t="s">
        <v>87</v>
      </c>
      <c r="L3" s="5" t="s">
        <v>89</v>
      </c>
      <c r="N3" s="7"/>
      <c r="O3" s="57" t="s">
        <v>99</v>
      </c>
      <c r="P3" s="59"/>
      <c r="Q3" s="59"/>
    </row>
    <row r="4" spans="1:17" x14ac:dyDescent="0.25">
      <c r="A4" s="9">
        <f t="shared" ref="A4:A36" si="0">COUNTIF(G$4:G$36,"=" &amp; G4)</f>
        <v>2</v>
      </c>
      <c r="B4" s="9">
        <f t="shared" ref="B4:B36" si="1">COUNTIF(H$4:H$36,"=" &amp; H4)</f>
        <v>2</v>
      </c>
      <c r="C4" s="9">
        <v>2</v>
      </c>
      <c r="D4" s="9">
        <f t="shared" ref="D4:D36" si="2">SUM(D3,1)</f>
        <v>1</v>
      </c>
      <c r="E4" s="49"/>
      <c r="F4" s="49"/>
      <c r="G4" s="45" t="s">
        <v>54</v>
      </c>
      <c r="H4" s="44" t="s">
        <v>12</v>
      </c>
      <c r="I4" s="38">
        <v>2</v>
      </c>
      <c r="J4" s="22">
        <v>2</v>
      </c>
      <c r="K4" s="22">
        <f t="shared" ref="K4:K36" si="3">PRODUCT((I4*10)+J4)</f>
        <v>22</v>
      </c>
      <c r="L4" s="23">
        <f t="shared" ref="L4:L36" si="4">SUM(I4,J4)</f>
        <v>4</v>
      </c>
      <c r="N4" s="7"/>
      <c r="O4" s="5">
        <v>1</v>
      </c>
      <c r="P4" s="5">
        <v>2</v>
      </c>
      <c r="Q4" s="5">
        <v>3</v>
      </c>
    </row>
    <row r="5" spans="1:17" x14ac:dyDescent="0.25">
      <c r="A5" s="9">
        <f t="shared" si="0"/>
        <v>1</v>
      </c>
      <c r="B5" s="9">
        <f t="shared" si="1"/>
        <v>2</v>
      </c>
      <c r="C5" s="9">
        <v>1</v>
      </c>
      <c r="D5" s="9">
        <f t="shared" si="2"/>
        <v>2</v>
      </c>
      <c r="E5" s="49"/>
      <c r="F5" s="49"/>
      <c r="G5" s="6" t="s">
        <v>53</v>
      </c>
      <c r="H5" s="16" t="s">
        <v>11</v>
      </c>
      <c r="I5" s="9">
        <v>1</v>
      </c>
      <c r="J5" s="42">
        <v>2</v>
      </c>
      <c r="K5" s="33">
        <f t="shared" si="3"/>
        <v>12</v>
      </c>
      <c r="L5" s="34">
        <f t="shared" si="4"/>
        <v>3</v>
      </c>
      <c r="N5" s="8" t="s">
        <v>100</v>
      </c>
      <c r="O5" s="9">
        <f>COUNTIF($A$4:$A$36,"=" &amp; O$4)/O$4</f>
        <v>29</v>
      </c>
      <c r="P5" s="9">
        <f>COUNTIF($A$4:$A$36,"=" &amp; P$4)/P$4</f>
        <v>2</v>
      </c>
      <c r="Q5" s="9">
        <f>COUNTIF($A$4:$A$36,"=" &amp; Q$4)/Q$4</f>
        <v>0</v>
      </c>
    </row>
    <row r="6" spans="1:17" x14ac:dyDescent="0.25">
      <c r="A6" s="9">
        <f t="shared" si="0"/>
        <v>1</v>
      </c>
      <c r="B6" s="9">
        <f t="shared" si="1"/>
        <v>2</v>
      </c>
      <c r="C6" s="9">
        <v>25</v>
      </c>
      <c r="D6" s="9">
        <f t="shared" si="2"/>
        <v>3</v>
      </c>
      <c r="E6" s="49"/>
      <c r="F6" s="49"/>
      <c r="G6" s="6" t="s">
        <v>76</v>
      </c>
      <c r="H6" s="19" t="s">
        <v>14</v>
      </c>
      <c r="I6" s="53">
        <v>1</v>
      </c>
      <c r="J6" s="41">
        <v>2</v>
      </c>
      <c r="K6" s="33">
        <f t="shared" si="3"/>
        <v>12</v>
      </c>
      <c r="L6" s="34">
        <f t="shared" si="4"/>
        <v>3</v>
      </c>
      <c r="N6" s="8" t="s">
        <v>101</v>
      </c>
      <c r="O6" s="9">
        <f>COUNTIF($B$4:$B$36,"=" &amp; O$4)/O$4</f>
        <v>25</v>
      </c>
      <c r="P6" s="9">
        <f>COUNTIF($B$4:$B$36,"=" &amp; P$4)/P$4</f>
        <v>4</v>
      </c>
      <c r="Q6" s="9">
        <f>COUNTIF($B$4:$B$36,"=" &amp; Q$4)/O$4</f>
        <v>0</v>
      </c>
    </row>
    <row r="7" spans="1:17" x14ac:dyDescent="0.25">
      <c r="A7" s="9">
        <f t="shared" si="0"/>
        <v>1</v>
      </c>
      <c r="B7" s="9">
        <f t="shared" si="1"/>
        <v>2</v>
      </c>
      <c r="C7" s="9">
        <v>28</v>
      </c>
      <c r="D7" s="9">
        <f t="shared" si="2"/>
        <v>4</v>
      </c>
      <c r="E7" s="49"/>
      <c r="F7" s="49"/>
      <c r="G7" s="6" t="s">
        <v>78</v>
      </c>
      <c r="H7" s="46" t="s">
        <v>15</v>
      </c>
      <c r="I7" s="9">
        <v>1</v>
      </c>
      <c r="J7" s="47">
        <v>2</v>
      </c>
      <c r="K7" s="33">
        <f t="shared" si="3"/>
        <v>12</v>
      </c>
      <c r="L7" s="34">
        <f t="shared" si="4"/>
        <v>3</v>
      </c>
    </row>
    <row r="8" spans="1:17" x14ac:dyDescent="0.25">
      <c r="A8" s="9">
        <f t="shared" si="0"/>
        <v>2</v>
      </c>
      <c r="B8" s="9">
        <f t="shared" si="1"/>
        <v>1</v>
      </c>
      <c r="C8" s="9">
        <v>3</v>
      </c>
      <c r="D8" s="9">
        <f t="shared" si="2"/>
        <v>5</v>
      </c>
      <c r="E8" s="49"/>
      <c r="F8" s="49"/>
      <c r="G8" s="18" t="s">
        <v>55</v>
      </c>
      <c r="H8" s="6" t="s">
        <v>13</v>
      </c>
      <c r="I8" s="43">
        <v>2</v>
      </c>
      <c r="J8" s="53">
        <v>1</v>
      </c>
      <c r="K8" s="36">
        <f t="shared" si="3"/>
        <v>21</v>
      </c>
      <c r="L8" s="34">
        <f t="shared" si="4"/>
        <v>3</v>
      </c>
      <c r="N8" s="57" t="s">
        <v>90</v>
      </c>
      <c r="O8" s="60"/>
      <c r="P8" s="60"/>
      <c r="Q8" s="60"/>
    </row>
    <row r="9" spans="1:17" x14ac:dyDescent="0.25">
      <c r="A9" s="9">
        <f t="shared" si="0"/>
        <v>1</v>
      </c>
      <c r="B9" s="9">
        <f t="shared" si="1"/>
        <v>1</v>
      </c>
      <c r="C9" s="9">
        <v>14</v>
      </c>
      <c r="D9" s="9">
        <f t="shared" si="2"/>
        <v>6</v>
      </c>
      <c r="E9" s="49"/>
      <c r="F9" s="49"/>
      <c r="G9" s="6" t="s">
        <v>66</v>
      </c>
      <c r="H9" s="6" t="s">
        <v>24</v>
      </c>
      <c r="I9" s="53">
        <v>1</v>
      </c>
      <c r="J9" s="9">
        <v>1</v>
      </c>
      <c r="K9" s="38">
        <f t="shared" si="3"/>
        <v>11</v>
      </c>
      <c r="L9" s="41">
        <f t="shared" si="4"/>
        <v>2</v>
      </c>
      <c r="N9" s="5" t="s">
        <v>93</v>
      </c>
      <c r="O9" s="57" t="s">
        <v>92</v>
      </c>
      <c r="P9" s="57"/>
      <c r="Q9" s="57"/>
    </row>
    <row r="10" spans="1:17" x14ac:dyDescent="0.25">
      <c r="A10" s="9">
        <f t="shared" si="0"/>
        <v>1</v>
      </c>
      <c r="B10" s="9">
        <f t="shared" si="1"/>
        <v>1</v>
      </c>
      <c r="C10" s="9">
        <v>6</v>
      </c>
      <c r="D10" s="9">
        <f t="shared" si="2"/>
        <v>7</v>
      </c>
      <c r="E10" s="49"/>
      <c r="F10" s="49"/>
      <c r="G10" s="6" t="s">
        <v>58</v>
      </c>
      <c r="H10" s="6" t="s">
        <v>16</v>
      </c>
      <c r="I10" s="9">
        <v>1</v>
      </c>
      <c r="J10" s="9">
        <v>1</v>
      </c>
      <c r="K10" s="38">
        <f t="shared" si="3"/>
        <v>11</v>
      </c>
      <c r="L10" s="41">
        <f t="shared" si="4"/>
        <v>2</v>
      </c>
      <c r="N10" s="6" t="s">
        <v>89</v>
      </c>
      <c r="O10" s="58" t="s">
        <v>91</v>
      </c>
      <c r="P10" s="58"/>
      <c r="Q10" s="58"/>
    </row>
    <row r="11" spans="1:17" x14ac:dyDescent="0.25">
      <c r="A11" s="9">
        <f t="shared" si="0"/>
        <v>1</v>
      </c>
      <c r="B11" s="9">
        <f t="shared" si="1"/>
        <v>1</v>
      </c>
      <c r="C11" s="9">
        <v>8</v>
      </c>
      <c r="D11" s="9">
        <f t="shared" si="2"/>
        <v>8</v>
      </c>
      <c r="E11" s="49"/>
      <c r="F11" s="49"/>
      <c r="G11" s="6" t="s">
        <v>60</v>
      </c>
      <c r="H11" s="6" t="s">
        <v>18</v>
      </c>
      <c r="I11" s="53">
        <v>1</v>
      </c>
      <c r="J11" s="53">
        <v>1</v>
      </c>
      <c r="K11" s="38">
        <f t="shared" si="3"/>
        <v>11</v>
      </c>
      <c r="L11" s="41">
        <f t="shared" si="4"/>
        <v>2</v>
      </c>
      <c r="N11" s="6" t="s">
        <v>87</v>
      </c>
      <c r="O11" s="58" t="s">
        <v>94</v>
      </c>
      <c r="P11" s="58"/>
      <c r="Q11" s="58"/>
    </row>
    <row r="12" spans="1:17" x14ac:dyDescent="0.25">
      <c r="A12" s="9">
        <f t="shared" si="0"/>
        <v>1</v>
      </c>
      <c r="B12" s="9">
        <f t="shared" si="1"/>
        <v>1</v>
      </c>
      <c r="C12" s="9">
        <v>7</v>
      </c>
      <c r="D12" s="9">
        <f t="shared" si="2"/>
        <v>9</v>
      </c>
      <c r="E12" s="49"/>
      <c r="F12" s="49"/>
      <c r="G12" s="6" t="s">
        <v>59</v>
      </c>
      <c r="H12" s="6" t="s">
        <v>17</v>
      </c>
      <c r="I12" s="53">
        <v>1</v>
      </c>
      <c r="J12" s="9">
        <v>1</v>
      </c>
      <c r="K12" s="38">
        <f t="shared" si="3"/>
        <v>11</v>
      </c>
      <c r="L12" s="41">
        <f t="shared" si="4"/>
        <v>2</v>
      </c>
      <c r="N12" s="6" t="s">
        <v>84</v>
      </c>
      <c r="O12" s="58" t="s">
        <v>102</v>
      </c>
      <c r="P12" s="58"/>
      <c r="Q12" s="58"/>
    </row>
    <row r="13" spans="1:17" x14ac:dyDescent="0.25">
      <c r="A13" s="9">
        <f t="shared" si="0"/>
        <v>1</v>
      </c>
      <c r="B13" s="9">
        <f t="shared" si="1"/>
        <v>2</v>
      </c>
      <c r="C13" s="9">
        <v>22</v>
      </c>
      <c r="D13" s="9">
        <f t="shared" si="2"/>
        <v>10</v>
      </c>
      <c r="E13" s="49"/>
      <c r="F13" s="49">
        <v>7</v>
      </c>
      <c r="G13" s="6" t="s">
        <v>74</v>
      </c>
      <c r="H13" s="16" t="s">
        <v>11</v>
      </c>
      <c r="I13" s="53">
        <v>1</v>
      </c>
      <c r="J13" s="42">
        <v>1</v>
      </c>
      <c r="K13" s="38">
        <f t="shared" si="3"/>
        <v>11</v>
      </c>
      <c r="L13" s="41">
        <f t="shared" si="4"/>
        <v>2</v>
      </c>
    </row>
    <row r="14" spans="1:17" x14ac:dyDescent="0.25">
      <c r="A14" s="9">
        <f t="shared" si="0"/>
        <v>1</v>
      </c>
      <c r="B14" s="9">
        <f t="shared" si="1"/>
        <v>1</v>
      </c>
      <c r="C14" s="9">
        <v>27</v>
      </c>
      <c r="D14" s="9">
        <f t="shared" si="2"/>
        <v>11</v>
      </c>
      <c r="E14" s="49"/>
      <c r="F14" s="49"/>
      <c r="G14" s="6" t="s">
        <v>77</v>
      </c>
      <c r="H14" s="6" t="s">
        <v>34</v>
      </c>
      <c r="I14" s="53">
        <v>1</v>
      </c>
      <c r="J14" s="53">
        <v>1</v>
      </c>
      <c r="K14" s="38">
        <f t="shared" si="3"/>
        <v>11</v>
      </c>
      <c r="L14" s="41">
        <f t="shared" si="4"/>
        <v>2</v>
      </c>
    </row>
    <row r="15" spans="1:17" x14ac:dyDescent="0.25">
      <c r="A15" s="9">
        <f t="shared" si="0"/>
        <v>1</v>
      </c>
      <c r="B15" s="9">
        <f t="shared" si="1"/>
        <v>1</v>
      </c>
      <c r="C15" s="9">
        <v>16</v>
      </c>
      <c r="D15" s="9">
        <f t="shared" si="2"/>
        <v>12</v>
      </c>
      <c r="E15" s="49"/>
      <c r="F15" s="49"/>
      <c r="G15" s="6" t="s">
        <v>68</v>
      </c>
      <c r="H15" s="6" t="s">
        <v>26</v>
      </c>
      <c r="I15" s="9">
        <v>1</v>
      </c>
      <c r="J15" s="9">
        <v>1</v>
      </c>
      <c r="K15" s="38">
        <f t="shared" si="3"/>
        <v>11</v>
      </c>
      <c r="L15" s="41">
        <f t="shared" si="4"/>
        <v>2</v>
      </c>
    </row>
    <row r="16" spans="1:17" x14ac:dyDescent="0.25">
      <c r="A16" s="9">
        <f t="shared" si="0"/>
        <v>1</v>
      </c>
      <c r="B16" s="9">
        <f t="shared" si="1"/>
        <v>2</v>
      </c>
      <c r="C16" s="9">
        <v>4</v>
      </c>
      <c r="D16" s="9">
        <f t="shared" si="2"/>
        <v>13</v>
      </c>
      <c r="E16" s="49"/>
      <c r="F16" s="49">
        <v>9</v>
      </c>
      <c r="G16" s="6" t="s">
        <v>56</v>
      </c>
      <c r="H16" s="19" t="s">
        <v>14</v>
      </c>
      <c r="I16" s="9">
        <v>1</v>
      </c>
      <c r="J16" s="41">
        <v>1</v>
      </c>
      <c r="K16" s="38">
        <f t="shared" si="3"/>
        <v>11</v>
      </c>
      <c r="L16" s="41">
        <f t="shared" si="4"/>
        <v>2</v>
      </c>
    </row>
    <row r="17" spans="1:12" x14ac:dyDescent="0.25">
      <c r="A17" s="9">
        <f t="shared" si="0"/>
        <v>2</v>
      </c>
      <c r="B17" s="9">
        <f t="shared" si="1"/>
        <v>1</v>
      </c>
      <c r="C17" s="9">
        <v>24</v>
      </c>
      <c r="D17" s="9">
        <f t="shared" si="2"/>
        <v>14</v>
      </c>
      <c r="E17" s="49">
        <v>8</v>
      </c>
      <c r="F17" s="49"/>
      <c r="G17" s="18" t="s">
        <v>55</v>
      </c>
      <c r="H17" s="6" t="s">
        <v>32</v>
      </c>
      <c r="I17" s="43">
        <v>1</v>
      </c>
      <c r="J17" s="9">
        <v>1</v>
      </c>
      <c r="K17" s="38">
        <f t="shared" si="3"/>
        <v>11</v>
      </c>
      <c r="L17" s="41">
        <f t="shared" si="4"/>
        <v>2</v>
      </c>
    </row>
    <row r="18" spans="1:12" x14ac:dyDescent="0.25">
      <c r="A18" s="9">
        <f t="shared" si="0"/>
        <v>1</v>
      </c>
      <c r="B18" s="9">
        <f t="shared" si="1"/>
        <v>1</v>
      </c>
      <c r="C18" s="9">
        <v>32</v>
      </c>
      <c r="D18" s="9">
        <f t="shared" si="2"/>
        <v>15</v>
      </c>
      <c r="E18" s="49"/>
      <c r="F18" s="49"/>
      <c r="G18" s="6" t="s">
        <v>82</v>
      </c>
      <c r="H18" s="6" t="s">
        <v>37</v>
      </c>
      <c r="I18" s="9">
        <v>1</v>
      </c>
      <c r="J18" s="53">
        <v>1</v>
      </c>
      <c r="K18" s="38">
        <f t="shared" si="3"/>
        <v>11</v>
      </c>
      <c r="L18" s="41">
        <f t="shared" si="4"/>
        <v>2</v>
      </c>
    </row>
    <row r="19" spans="1:12" x14ac:dyDescent="0.25">
      <c r="A19" s="9">
        <f t="shared" si="0"/>
        <v>1</v>
      </c>
      <c r="B19" s="9">
        <f t="shared" si="1"/>
        <v>1</v>
      </c>
      <c r="C19" s="9">
        <v>29</v>
      </c>
      <c r="D19" s="9">
        <f t="shared" si="2"/>
        <v>16</v>
      </c>
      <c r="E19" s="49"/>
      <c r="F19" s="49"/>
      <c r="G19" s="6" t="s">
        <v>79</v>
      </c>
      <c r="H19" s="6" t="s">
        <v>35</v>
      </c>
      <c r="I19" s="9">
        <v>1</v>
      </c>
      <c r="J19" s="53">
        <v>1</v>
      </c>
      <c r="K19" s="38">
        <f t="shared" si="3"/>
        <v>11</v>
      </c>
      <c r="L19" s="41">
        <f t="shared" si="4"/>
        <v>2</v>
      </c>
    </row>
    <row r="20" spans="1:12" x14ac:dyDescent="0.25">
      <c r="A20" s="9">
        <f t="shared" si="0"/>
        <v>1</v>
      </c>
      <c r="B20" s="9">
        <f t="shared" si="1"/>
        <v>1</v>
      </c>
      <c r="C20" s="9">
        <v>20</v>
      </c>
      <c r="D20" s="9">
        <f t="shared" si="2"/>
        <v>17</v>
      </c>
      <c r="E20" s="49"/>
      <c r="F20" s="49"/>
      <c r="G20" s="6" t="s">
        <v>72</v>
      </c>
      <c r="H20" s="6" t="s">
        <v>30</v>
      </c>
      <c r="I20" s="9">
        <v>1</v>
      </c>
      <c r="J20" s="53">
        <v>1</v>
      </c>
      <c r="K20" s="38">
        <f t="shared" si="3"/>
        <v>11</v>
      </c>
      <c r="L20" s="41">
        <f t="shared" si="4"/>
        <v>2</v>
      </c>
    </row>
    <row r="21" spans="1:12" x14ac:dyDescent="0.25">
      <c r="A21" s="9">
        <f t="shared" si="0"/>
        <v>1</v>
      </c>
      <c r="B21" s="9">
        <f t="shared" si="1"/>
        <v>1</v>
      </c>
      <c r="C21" s="9">
        <v>17</v>
      </c>
      <c r="D21" s="9">
        <f t="shared" si="2"/>
        <v>18</v>
      </c>
      <c r="E21" s="49"/>
      <c r="F21" s="49"/>
      <c r="G21" s="6" t="s">
        <v>69</v>
      </c>
      <c r="H21" s="6" t="s">
        <v>27</v>
      </c>
      <c r="I21" s="53">
        <v>1</v>
      </c>
      <c r="J21" s="53">
        <v>1</v>
      </c>
      <c r="K21" s="38">
        <f t="shared" si="3"/>
        <v>11</v>
      </c>
      <c r="L21" s="41">
        <f t="shared" si="4"/>
        <v>2</v>
      </c>
    </row>
    <row r="22" spans="1:12" x14ac:dyDescent="0.25">
      <c r="A22" s="9">
        <f t="shared" si="0"/>
        <v>1</v>
      </c>
      <c r="B22" s="9">
        <f t="shared" si="1"/>
        <v>1</v>
      </c>
      <c r="C22" s="9">
        <v>12</v>
      </c>
      <c r="D22" s="9">
        <f t="shared" si="2"/>
        <v>19</v>
      </c>
      <c r="E22" s="49"/>
      <c r="F22" s="49"/>
      <c r="G22" s="6" t="s">
        <v>64</v>
      </c>
      <c r="H22" s="6" t="s">
        <v>22</v>
      </c>
      <c r="I22" s="9">
        <v>1</v>
      </c>
      <c r="J22" s="53">
        <v>1</v>
      </c>
      <c r="K22" s="38">
        <f t="shared" si="3"/>
        <v>11</v>
      </c>
      <c r="L22" s="41">
        <f t="shared" si="4"/>
        <v>2</v>
      </c>
    </row>
    <row r="23" spans="1:12" x14ac:dyDescent="0.25">
      <c r="A23" s="9">
        <f t="shared" si="0"/>
        <v>1</v>
      </c>
      <c r="B23" s="9">
        <f t="shared" si="1"/>
        <v>1</v>
      </c>
      <c r="C23" s="9">
        <v>9</v>
      </c>
      <c r="D23" s="9">
        <f t="shared" si="2"/>
        <v>20</v>
      </c>
      <c r="E23" s="49"/>
      <c r="F23" s="49"/>
      <c r="G23" s="6" t="s">
        <v>61</v>
      </c>
      <c r="H23" s="6" t="s">
        <v>19</v>
      </c>
      <c r="I23" s="53">
        <v>1</v>
      </c>
      <c r="J23" s="53">
        <v>1</v>
      </c>
      <c r="K23" s="38">
        <f t="shared" si="3"/>
        <v>11</v>
      </c>
      <c r="L23" s="41">
        <f t="shared" si="4"/>
        <v>2</v>
      </c>
    </row>
    <row r="24" spans="1:12" x14ac:dyDescent="0.25">
      <c r="A24" s="9">
        <f t="shared" si="0"/>
        <v>1</v>
      </c>
      <c r="B24" s="9">
        <f t="shared" si="1"/>
        <v>2</v>
      </c>
      <c r="C24" s="9">
        <v>23</v>
      </c>
      <c r="D24" s="9">
        <f t="shared" si="2"/>
        <v>21</v>
      </c>
      <c r="E24" s="49"/>
      <c r="F24" s="49">
        <v>19</v>
      </c>
      <c r="G24" s="6" t="s">
        <v>75</v>
      </c>
      <c r="H24" s="44" t="s">
        <v>12</v>
      </c>
      <c r="I24" s="53">
        <v>1</v>
      </c>
      <c r="J24" s="22">
        <v>1</v>
      </c>
      <c r="K24" s="38">
        <f t="shared" si="3"/>
        <v>11</v>
      </c>
      <c r="L24" s="41">
        <f t="shared" si="4"/>
        <v>2</v>
      </c>
    </row>
    <row r="25" spans="1:12" x14ac:dyDescent="0.25">
      <c r="A25" s="9">
        <f t="shared" si="0"/>
        <v>1</v>
      </c>
      <c r="B25" s="9">
        <f t="shared" si="1"/>
        <v>1</v>
      </c>
      <c r="C25" s="9">
        <v>33</v>
      </c>
      <c r="D25" s="9">
        <f t="shared" si="2"/>
        <v>22</v>
      </c>
      <c r="E25" s="49"/>
      <c r="F25" s="49"/>
      <c r="G25" s="6" t="s">
        <v>83</v>
      </c>
      <c r="H25" s="6" t="s">
        <v>38</v>
      </c>
      <c r="I25" s="9">
        <v>1</v>
      </c>
      <c r="J25" s="9">
        <v>1</v>
      </c>
      <c r="K25" s="38">
        <f t="shared" si="3"/>
        <v>11</v>
      </c>
      <c r="L25" s="41">
        <f t="shared" si="4"/>
        <v>2</v>
      </c>
    </row>
    <row r="26" spans="1:12" x14ac:dyDescent="0.25">
      <c r="A26" s="9">
        <f t="shared" si="0"/>
        <v>2</v>
      </c>
      <c r="B26" s="9">
        <f t="shared" si="1"/>
        <v>1</v>
      </c>
      <c r="C26" s="9">
        <v>26</v>
      </c>
      <c r="D26" s="9">
        <f t="shared" si="2"/>
        <v>23</v>
      </c>
      <c r="E26" s="49">
        <v>21</v>
      </c>
      <c r="F26" s="49"/>
      <c r="G26" s="45" t="s">
        <v>54</v>
      </c>
      <c r="H26" s="6" t="s">
        <v>33</v>
      </c>
      <c r="I26" s="38">
        <v>1</v>
      </c>
      <c r="J26" s="9">
        <v>1</v>
      </c>
      <c r="K26" s="38">
        <f t="shared" si="3"/>
        <v>11</v>
      </c>
      <c r="L26" s="41">
        <f t="shared" si="4"/>
        <v>2</v>
      </c>
    </row>
    <row r="27" spans="1:12" x14ac:dyDescent="0.25">
      <c r="A27" s="9">
        <f t="shared" si="0"/>
        <v>1</v>
      </c>
      <c r="B27" s="9">
        <f t="shared" si="1"/>
        <v>1</v>
      </c>
      <c r="C27" s="9">
        <v>13</v>
      </c>
      <c r="D27" s="9">
        <f t="shared" si="2"/>
        <v>24</v>
      </c>
      <c r="E27" s="49"/>
      <c r="F27" s="49"/>
      <c r="G27" s="6" t="s">
        <v>65</v>
      </c>
      <c r="H27" s="6" t="s">
        <v>23</v>
      </c>
      <c r="I27" s="9">
        <v>1</v>
      </c>
      <c r="J27" s="53">
        <v>1</v>
      </c>
      <c r="K27" s="38">
        <f t="shared" si="3"/>
        <v>11</v>
      </c>
      <c r="L27" s="41">
        <f t="shared" si="4"/>
        <v>2</v>
      </c>
    </row>
    <row r="28" spans="1:12" x14ac:dyDescent="0.25">
      <c r="A28" s="9">
        <f t="shared" si="0"/>
        <v>1</v>
      </c>
      <c r="B28" s="9">
        <f t="shared" si="1"/>
        <v>1</v>
      </c>
      <c r="C28" s="9">
        <v>18</v>
      </c>
      <c r="D28" s="9">
        <f t="shared" si="2"/>
        <v>25</v>
      </c>
      <c r="E28" s="49"/>
      <c r="F28" s="49"/>
      <c r="G28" s="6" t="s">
        <v>70</v>
      </c>
      <c r="H28" s="6" t="s">
        <v>28</v>
      </c>
      <c r="I28" s="9">
        <v>1</v>
      </c>
      <c r="J28" s="53">
        <v>1</v>
      </c>
      <c r="K28" s="38">
        <f t="shared" si="3"/>
        <v>11</v>
      </c>
      <c r="L28" s="41">
        <f t="shared" si="4"/>
        <v>2</v>
      </c>
    </row>
    <row r="29" spans="1:12" x14ac:dyDescent="0.25">
      <c r="A29" s="9">
        <f t="shared" si="0"/>
        <v>1</v>
      </c>
      <c r="B29" s="9">
        <f t="shared" si="1"/>
        <v>2</v>
      </c>
      <c r="C29" s="9">
        <v>5</v>
      </c>
      <c r="D29" s="9">
        <f t="shared" si="2"/>
        <v>26</v>
      </c>
      <c r="E29" s="49"/>
      <c r="F29" s="49">
        <v>21</v>
      </c>
      <c r="G29" s="6" t="s">
        <v>57</v>
      </c>
      <c r="H29" s="46" t="s">
        <v>15</v>
      </c>
      <c r="I29" s="9">
        <v>1</v>
      </c>
      <c r="J29" s="47">
        <v>1</v>
      </c>
      <c r="K29" s="38">
        <f t="shared" si="3"/>
        <v>11</v>
      </c>
      <c r="L29" s="41">
        <f t="shared" si="4"/>
        <v>2</v>
      </c>
    </row>
    <row r="30" spans="1:12" x14ac:dyDescent="0.25">
      <c r="A30" s="9">
        <f t="shared" si="0"/>
        <v>1</v>
      </c>
      <c r="B30" s="9">
        <f t="shared" si="1"/>
        <v>1</v>
      </c>
      <c r="C30" s="9">
        <v>10</v>
      </c>
      <c r="D30" s="9">
        <f t="shared" si="2"/>
        <v>27</v>
      </c>
      <c r="E30" s="49"/>
      <c r="F30" s="49"/>
      <c r="G30" s="6" t="s">
        <v>62</v>
      </c>
      <c r="H30" s="6" t="s">
        <v>20</v>
      </c>
      <c r="I30" s="9">
        <v>1</v>
      </c>
      <c r="J30" s="53">
        <v>1</v>
      </c>
      <c r="K30" s="38">
        <f t="shared" si="3"/>
        <v>11</v>
      </c>
      <c r="L30" s="41">
        <f t="shared" si="4"/>
        <v>2</v>
      </c>
    </row>
    <row r="31" spans="1:12" x14ac:dyDescent="0.25">
      <c r="A31" s="9">
        <f t="shared" si="0"/>
        <v>1</v>
      </c>
      <c r="B31" s="9">
        <f t="shared" si="1"/>
        <v>1</v>
      </c>
      <c r="C31" s="9">
        <v>31</v>
      </c>
      <c r="D31" s="9">
        <f t="shared" si="2"/>
        <v>28</v>
      </c>
      <c r="E31" s="49"/>
      <c r="F31" s="49"/>
      <c r="G31" s="6" t="s">
        <v>81</v>
      </c>
      <c r="H31" s="6" t="s">
        <v>36</v>
      </c>
      <c r="I31" s="9">
        <v>1</v>
      </c>
      <c r="J31" s="9">
        <v>1</v>
      </c>
      <c r="K31" s="38">
        <f t="shared" si="3"/>
        <v>11</v>
      </c>
      <c r="L31" s="41">
        <f t="shared" si="4"/>
        <v>2</v>
      </c>
    </row>
    <row r="32" spans="1:12" x14ac:dyDescent="0.25">
      <c r="A32" s="9">
        <f t="shared" si="0"/>
        <v>1</v>
      </c>
      <c r="B32" s="9">
        <f t="shared" si="1"/>
        <v>1</v>
      </c>
      <c r="C32" s="9">
        <v>30</v>
      </c>
      <c r="D32" s="9">
        <f t="shared" si="2"/>
        <v>29</v>
      </c>
      <c r="E32" s="49"/>
      <c r="F32" s="49"/>
      <c r="G32" s="6" t="s">
        <v>80</v>
      </c>
      <c r="H32" s="6" t="s">
        <v>0</v>
      </c>
      <c r="I32" s="53">
        <v>1</v>
      </c>
      <c r="J32" s="53">
        <v>1</v>
      </c>
      <c r="K32" s="38">
        <f t="shared" si="3"/>
        <v>11</v>
      </c>
      <c r="L32" s="41">
        <f t="shared" si="4"/>
        <v>2</v>
      </c>
    </row>
    <row r="33" spans="1:12" x14ac:dyDescent="0.25">
      <c r="A33" s="9">
        <f t="shared" si="0"/>
        <v>1</v>
      </c>
      <c r="B33" s="9">
        <f t="shared" si="1"/>
        <v>1</v>
      </c>
      <c r="C33" s="9">
        <v>19</v>
      </c>
      <c r="D33" s="9">
        <f t="shared" si="2"/>
        <v>30</v>
      </c>
      <c r="E33" s="49"/>
      <c r="F33" s="49"/>
      <c r="G33" s="6" t="s">
        <v>71</v>
      </c>
      <c r="H33" s="6" t="s">
        <v>29</v>
      </c>
      <c r="I33" s="9">
        <v>1</v>
      </c>
      <c r="J33" s="53">
        <v>1</v>
      </c>
      <c r="K33" s="38">
        <f t="shared" si="3"/>
        <v>11</v>
      </c>
      <c r="L33" s="41">
        <f t="shared" si="4"/>
        <v>2</v>
      </c>
    </row>
    <row r="34" spans="1:12" x14ac:dyDescent="0.25">
      <c r="A34" s="9">
        <f t="shared" si="0"/>
        <v>1</v>
      </c>
      <c r="B34" s="9">
        <f t="shared" si="1"/>
        <v>1</v>
      </c>
      <c r="C34" s="9">
        <v>15</v>
      </c>
      <c r="D34" s="9">
        <f t="shared" si="2"/>
        <v>31</v>
      </c>
      <c r="E34" s="49"/>
      <c r="F34" s="49"/>
      <c r="G34" s="6" t="s">
        <v>67</v>
      </c>
      <c r="H34" s="6" t="s">
        <v>25</v>
      </c>
      <c r="I34" s="9">
        <v>1</v>
      </c>
      <c r="J34" s="53">
        <v>1</v>
      </c>
      <c r="K34" s="38">
        <f t="shared" si="3"/>
        <v>11</v>
      </c>
      <c r="L34" s="41">
        <f t="shared" si="4"/>
        <v>2</v>
      </c>
    </row>
    <row r="35" spans="1:12" x14ac:dyDescent="0.25">
      <c r="A35" s="9">
        <f t="shared" si="0"/>
        <v>1</v>
      </c>
      <c r="B35" s="9">
        <f t="shared" si="1"/>
        <v>1</v>
      </c>
      <c r="C35" s="9">
        <v>21</v>
      </c>
      <c r="D35" s="9">
        <f t="shared" si="2"/>
        <v>32</v>
      </c>
      <c r="E35" s="49"/>
      <c r="F35" s="49"/>
      <c r="G35" s="6" t="s">
        <v>73</v>
      </c>
      <c r="H35" s="6" t="s">
        <v>31</v>
      </c>
      <c r="I35" s="53">
        <v>1</v>
      </c>
      <c r="J35" s="53">
        <v>1</v>
      </c>
      <c r="K35" s="38">
        <f t="shared" si="3"/>
        <v>11</v>
      </c>
      <c r="L35" s="41">
        <f t="shared" si="4"/>
        <v>2</v>
      </c>
    </row>
    <row r="36" spans="1:12" x14ac:dyDescent="0.25">
      <c r="A36" s="9">
        <f t="shared" si="0"/>
        <v>1</v>
      </c>
      <c r="B36" s="9">
        <f t="shared" si="1"/>
        <v>1</v>
      </c>
      <c r="C36" s="9">
        <v>11</v>
      </c>
      <c r="D36" s="9">
        <f t="shared" si="2"/>
        <v>33</v>
      </c>
      <c r="E36" s="49"/>
      <c r="F36" s="49"/>
      <c r="G36" s="6" t="s">
        <v>63</v>
      </c>
      <c r="H36" s="6" t="s">
        <v>21</v>
      </c>
      <c r="I36" s="53">
        <v>1</v>
      </c>
      <c r="J36" s="53">
        <v>1</v>
      </c>
      <c r="K36" s="38">
        <f t="shared" si="3"/>
        <v>11</v>
      </c>
      <c r="L36" s="41">
        <f t="shared" si="4"/>
        <v>2</v>
      </c>
    </row>
  </sheetData>
  <sortState ref="A4:L36">
    <sortCondition descending="1" ref="L4:L36"/>
    <sortCondition ref="K4:K36"/>
    <sortCondition ref="G4:G36"/>
  </sortState>
  <mergeCells count="6">
    <mergeCell ref="O3:Q3"/>
    <mergeCell ref="O11:Q11"/>
    <mergeCell ref="O12:Q12"/>
    <mergeCell ref="N8:Q8"/>
    <mergeCell ref="O9:Q9"/>
    <mergeCell ref="O10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26 inscriptions</vt:lpstr>
      <vt:lpstr>33 inscriptions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</dc:creator>
  <cp:lastModifiedBy>Gérard</cp:lastModifiedBy>
  <dcterms:created xsi:type="dcterms:W3CDTF">2022-01-10T09:29:35Z</dcterms:created>
  <dcterms:modified xsi:type="dcterms:W3CDTF">2022-09-22T20:16:45Z</dcterms:modified>
</cp:coreProperties>
</file>